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30" activeTab="0"/>
  </bookViews>
  <sheets>
    <sheet name="программа" sheetId="1" r:id="rId1"/>
    <sheet name="Оборотный лист" sheetId="2" state="hidden" r:id="rId2"/>
    <sheet name="Лист1" sheetId="3" state="hidden" r:id="rId3"/>
  </sheets>
  <definedNames>
    <definedName name="_xlnm._FilterDatabase" localSheetId="0" hidden="1">'программа'!$A$19:$U$597</definedName>
    <definedName name="_xlnm.Print_Titles" localSheetId="0">'программа'!$19:$19</definedName>
    <definedName name="_xlnm.Print_Area" localSheetId="1">'Оборотный лист'!$A$1:$I$77</definedName>
    <definedName name="_xlnm.Print_Area" localSheetId="0">'программа'!$A$1:$J$613</definedName>
  </definedNames>
  <calcPr fullCalcOnLoad="1" fullPrecision="0"/>
</workbook>
</file>

<file path=xl/sharedStrings.xml><?xml version="1.0" encoding="utf-8"?>
<sst xmlns="http://schemas.openxmlformats.org/spreadsheetml/2006/main" count="1978" uniqueCount="296">
  <si>
    <t>Адрес</t>
  </si>
  <si>
    <t>Сметная стоимость</t>
  </si>
  <si>
    <t>решение суда</t>
  </si>
  <si>
    <t>пр-кт Ленина, 175</t>
  </si>
  <si>
    <t>пр-кт Строителей, 12</t>
  </si>
  <si>
    <t>решение МВК</t>
  </si>
  <si>
    <t>Итого:</t>
  </si>
  <si>
    <t>Всего:</t>
  </si>
  <si>
    <t>2015 год</t>
  </si>
  <si>
    <t>2016 год</t>
  </si>
  <si>
    <t>2017 год</t>
  </si>
  <si>
    <t>Район</t>
  </si>
  <si>
    <t>Октябрьский</t>
  </si>
  <si>
    <t>Центральный</t>
  </si>
  <si>
    <t>Железнодорожный</t>
  </si>
  <si>
    <t>Ленинский</t>
  </si>
  <si>
    <t>Индустриальный</t>
  </si>
  <si>
    <t>пр-кт Калинина, 7</t>
  </si>
  <si>
    <t>пр-кт Красноармейский, 131</t>
  </si>
  <si>
    <t xml:space="preserve">№      п/п </t>
  </si>
  <si>
    <t>ул.Антона Петрова, 106</t>
  </si>
  <si>
    <t>протокол КЧС</t>
  </si>
  <si>
    <t>пр-кт  Калинина, 5</t>
  </si>
  <si>
    <t>пр-кт  Ленина, 87</t>
  </si>
  <si>
    <t>ул.Чудненко, 20</t>
  </si>
  <si>
    <t>ул.40 лет Октября, 24</t>
  </si>
  <si>
    <t>ул.Сизова, 26</t>
  </si>
  <si>
    <t>ул.Профинтерна, 59а</t>
  </si>
  <si>
    <t>ул.Солнцева, 17а</t>
  </si>
  <si>
    <t>ул.40 лет Октября, 25</t>
  </si>
  <si>
    <t>ул.Антона Петрова, 120</t>
  </si>
  <si>
    <t>пр-кт  Ленина, 35</t>
  </si>
  <si>
    <t>ул.Профинтерна, 48</t>
  </si>
  <si>
    <t>ул.Чернышевского, 55</t>
  </si>
  <si>
    <t>ул.Петра Сухова, 70</t>
  </si>
  <si>
    <t>ул.Юрина, 208</t>
  </si>
  <si>
    <t>ул.Телефонная, 40а</t>
  </si>
  <si>
    <t>ул.Эмилии Алексеевой, 50</t>
  </si>
  <si>
    <t>ул.80 Гвардейской Дивизии, 66а</t>
  </si>
  <si>
    <t>проезд 9 Мая, 5</t>
  </si>
  <si>
    <t>проезд Кооперативный 4-й, 23-2</t>
  </si>
  <si>
    <t>пр-кт Дзержинского, 13</t>
  </si>
  <si>
    <t>проезд Рыночный, 9</t>
  </si>
  <si>
    <t>ст-ть после аукциона по контрак.</t>
  </si>
  <si>
    <t>Октябрьский (памятник архитектуры)</t>
  </si>
  <si>
    <t>Железнодорожный (памятник архитектуры)</t>
  </si>
  <si>
    <t>2018 год</t>
  </si>
  <si>
    <t>2019 год</t>
  </si>
  <si>
    <t>2020 год</t>
  </si>
  <si>
    <t>пр-кт  Ленина, 81</t>
  </si>
  <si>
    <t>Общая стоимость, тыс.  рублей</t>
  </si>
  <si>
    <t>проезд  Параллельный, 75</t>
  </si>
  <si>
    <t>Центральный (памятник архитектуры)</t>
  </si>
  <si>
    <t>2021 год</t>
  </si>
  <si>
    <t>2022 год</t>
  </si>
  <si>
    <t>2023 год</t>
  </si>
  <si>
    <t>2024 год</t>
  </si>
  <si>
    <t>2025 год</t>
  </si>
  <si>
    <t>ПЕРЕЧЕНЬ</t>
  </si>
  <si>
    <t xml:space="preserve">к постановлению </t>
  </si>
  <si>
    <t>администрации города</t>
  </si>
  <si>
    <t>ул.Профинтерна, 59</t>
  </si>
  <si>
    <t>ул.Смирнова, 92</t>
  </si>
  <si>
    <t>ул.Тимуровская, 35</t>
  </si>
  <si>
    <t>ул.Гулькина, 31</t>
  </si>
  <si>
    <t>ул.Эмилии Алексеевой, 15а</t>
  </si>
  <si>
    <t>ул.Максима Горького, 38а</t>
  </si>
  <si>
    <t>пр-кт Ленина, 83</t>
  </si>
  <si>
    <t>пр-кт Ленина, 137</t>
  </si>
  <si>
    <t>пр-кт Ленина, 81</t>
  </si>
  <si>
    <t>ул.Телефонная, 32-10</t>
  </si>
  <si>
    <t>ул.Телефонная, 48</t>
  </si>
  <si>
    <t>ул.Профинтерна, 37</t>
  </si>
  <si>
    <t>ул.Тимуровская, 32</t>
  </si>
  <si>
    <t>ул.Сизова, 43</t>
  </si>
  <si>
    <t>ул.Восточная, 125</t>
  </si>
  <si>
    <t>ул.Георгия Исакова, 120</t>
  </si>
  <si>
    <t>ул.Новороссийская, 13а</t>
  </si>
  <si>
    <t>ул.Телефонная, 44</t>
  </si>
  <si>
    <t>ул.Антона Петрова, 201</t>
  </si>
  <si>
    <t>ул.Цеховая, 12</t>
  </si>
  <si>
    <t>проезд Кооперативный 5-й, 8-1</t>
  </si>
  <si>
    <t>проезд 9 Мая, 11</t>
  </si>
  <si>
    <t>ул.Глушкова, 44</t>
  </si>
  <si>
    <t>ул.Сизова, 26а</t>
  </si>
  <si>
    <t>пр-кт Ленина, 92</t>
  </si>
  <si>
    <t>б-р 9 Января, 90</t>
  </si>
  <si>
    <t>пр-кт Ленина, 87</t>
  </si>
  <si>
    <t>пр-кт Строителей, 25</t>
  </si>
  <si>
    <t xml:space="preserve">ул.Георгия Исакова, 113 </t>
  </si>
  <si>
    <t>ул.Георгия Исакова, 122</t>
  </si>
  <si>
    <t>ул.Деповская, 29</t>
  </si>
  <si>
    <t>пр-кт Ленина, 101</t>
  </si>
  <si>
    <t>ул.Новороссийская, 11</t>
  </si>
  <si>
    <t>ул.Профинтерна, 5</t>
  </si>
  <si>
    <t>ул.Советской Армии, 46</t>
  </si>
  <si>
    <t>ул.Телефонная, 38</t>
  </si>
  <si>
    <t>ул.Телефонная, 42а</t>
  </si>
  <si>
    <t>ул.Восточная, 119</t>
  </si>
  <si>
    <t>ул.Пролетарская, 12а</t>
  </si>
  <si>
    <t>ул.Пролетарская, 69</t>
  </si>
  <si>
    <t>пр-кт Социалистический, 32</t>
  </si>
  <si>
    <t>ул.Герцена, 6</t>
  </si>
  <si>
    <t>ул.Куйбышева, 2</t>
  </si>
  <si>
    <t>ул.Телефонная, 40</t>
  </si>
  <si>
    <t>ул.Юрина, 116</t>
  </si>
  <si>
    <t>ул.Чайковского, 4</t>
  </si>
  <si>
    <t>ул.Георгия Исакова, 103</t>
  </si>
  <si>
    <t>ул.Воровского, 113</t>
  </si>
  <si>
    <t>пр-кт Комсомольский, 93</t>
  </si>
  <si>
    <t>ул.Телефонная, 32</t>
  </si>
  <si>
    <t>ул.Сизова, 45</t>
  </si>
  <si>
    <t>пр-кт Калинина, 22</t>
  </si>
  <si>
    <t>ул.Смирнова, 83</t>
  </si>
  <si>
    <t>ул.Тимуровская, 46</t>
  </si>
  <si>
    <t>ул.Телефонная, 42</t>
  </si>
  <si>
    <t>ул.Северо-Западная, 214</t>
  </si>
  <si>
    <t>ул.Антона Петрова, 106а</t>
  </si>
  <si>
    <t>ул.Новороссийская, 29</t>
  </si>
  <si>
    <t>ул.Антона Петрова, 67</t>
  </si>
  <si>
    <t>ул.Георгия Исакова, 116</t>
  </si>
  <si>
    <t>ул.Крупской, 95</t>
  </si>
  <si>
    <t>пр-кт Строителей, 11а</t>
  </si>
  <si>
    <t>проезд 9 Мая, 9</t>
  </si>
  <si>
    <t>ул.Глушкова, 3</t>
  </si>
  <si>
    <t>ул.Западная 1-я, 47а</t>
  </si>
  <si>
    <t>ул.Воронежская, 6</t>
  </si>
  <si>
    <t>ул.Восточная, 117</t>
  </si>
  <si>
    <t>пр-кт Калинина, 8а</t>
  </si>
  <si>
    <t>ул.Петра Сухова, 58</t>
  </si>
  <si>
    <t>ул.Матросова, 5</t>
  </si>
  <si>
    <t>пр-кт Социалистический, 120</t>
  </si>
  <si>
    <t>ул.Телефонная, 54</t>
  </si>
  <si>
    <t>ул.Герцена, 2</t>
  </si>
  <si>
    <t>ул.Максима Горького, 66</t>
  </si>
  <si>
    <t>ул.Песчаная, 106а</t>
  </si>
  <si>
    <t>ул.Профинтерна, 44</t>
  </si>
  <si>
    <t>ул.Георгия Исакова, 131а</t>
  </si>
  <si>
    <t>ул.Деповская, 20</t>
  </si>
  <si>
    <t>ул.Телефонная, 50</t>
  </si>
  <si>
    <t>ул.Анатолия, 68/пр-кт Ленина, 26</t>
  </si>
  <si>
    <t>ул.Пролетарская, 254/1</t>
  </si>
  <si>
    <t>ул.Чайковского, 6</t>
  </si>
  <si>
    <t>пр-кт Ленина, 75</t>
  </si>
  <si>
    <t>пр-кт Ленина, 144</t>
  </si>
  <si>
    <t>ул.Молодежная, 39</t>
  </si>
  <si>
    <t>ул.Телефонная, 46</t>
  </si>
  <si>
    <t>ул.Чудненко, 8</t>
  </si>
  <si>
    <t>ул.Молодежная, 58, корп.1</t>
  </si>
  <si>
    <t>пр-кт Комсомольский, 63</t>
  </si>
  <si>
    <t>пр-кт Ленина, 45а</t>
  </si>
  <si>
    <t>Основание                      для ремонта</t>
  </si>
  <si>
    <t>переходящий объект</t>
  </si>
  <si>
    <t>ул.Куйбышева, 9</t>
  </si>
  <si>
    <t>Коли-чество жителей</t>
  </si>
  <si>
    <t>объекта,                       тыс. рублей</t>
  </si>
  <si>
    <t xml:space="preserve">Приложение 1 </t>
  </si>
  <si>
    <t xml:space="preserve">к подпрограмме «Создание </t>
  </si>
  <si>
    <t>условий для обеспечения</t>
  </si>
  <si>
    <t>населения города Барнаула</t>
  </si>
  <si>
    <t>качественными услугами</t>
  </si>
  <si>
    <t>жилищно-коммунального</t>
  </si>
  <si>
    <t>пр-кт Дзержинского, 23</t>
  </si>
  <si>
    <t>пр-кт Дзержинского, 25а</t>
  </si>
  <si>
    <t>пр-кт Дзержинского, 3</t>
  </si>
  <si>
    <t>ул.Весенняя, 6-63</t>
  </si>
  <si>
    <t>ул.Смирнова, 79</t>
  </si>
  <si>
    <t xml:space="preserve">ул.Карла Маркса, 138 </t>
  </si>
  <si>
    <t>ул.Юрина, 208е</t>
  </si>
  <si>
    <t>ул.Интернациональная, 78</t>
  </si>
  <si>
    <t>пр-кт Ленина, 167</t>
  </si>
  <si>
    <t>ул.Северо-Западная, 177</t>
  </si>
  <si>
    <t>ул.Деповская, 15</t>
  </si>
  <si>
    <t>ул.Телефонная, 30</t>
  </si>
  <si>
    <t>ул.Молодежная, 12</t>
  </si>
  <si>
    <t>ул.Весенняя, 12</t>
  </si>
  <si>
    <t>ул.40 лет Октября, 27</t>
  </si>
  <si>
    <t>ул.Чудненко, 95</t>
  </si>
  <si>
    <t>пр-кт Строителей, 29</t>
  </si>
  <si>
    <t>ул.Никитина, 71</t>
  </si>
  <si>
    <t>пр-кт Строителей, 4</t>
  </si>
  <si>
    <t>ул.Профинтерна, 31</t>
  </si>
  <si>
    <t>пр-кт Строителей, 11</t>
  </si>
  <si>
    <t>пр-кт Ленина, 169</t>
  </si>
  <si>
    <t>ул.Советская, 11</t>
  </si>
  <si>
    <t>ул.Молодежная, 40</t>
  </si>
  <si>
    <t>ул.Георгия Исакова,142а</t>
  </si>
  <si>
    <t>ул.Попова, 88, кв.253</t>
  </si>
  <si>
    <t>ул.Попова, 88, кв.253а</t>
  </si>
  <si>
    <t>ул.Кавалерийская, 1, кв.219</t>
  </si>
  <si>
    <t>ул.Мусоргского, 14</t>
  </si>
  <si>
    <t>ул.Папанинцев, 76</t>
  </si>
  <si>
    <t>ул.Советская, 7</t>
  </si>
  <si>
    <t>ул.Куйбышева, 4</t>
  </si>
  <si>
    <t>переулок Малый Прудской, 46</t>
  </si>
  <si>
    <t>ул.Крупской, 101/2-43</t>
  </si>
  <si>
    <t>ул.Телефонная, 36</t>
  </si>
  <si>
    <t>ул.Мусоргского, 3</t>
  </si>
  <si>
    <t>ул.Карла Маркса, 138</t>
  </si>
  <si>
    <t>ул.Пионеров, 7, кв.38</t>
  </si>
  <si>
    <t>ул.Юрина, 137, кв.14</t>
  </si>
  <si>
    <t>ул.Горно-Алтайская, 14а</t>
  </si>
  <si>
    <t>проезд Кооперативный 5-й, 8, кв.1</t>
  </si>
  <si>
    <t>Осуществление строительного контроля за капитальным ремонтом</t>
  </si>
  <si>
    <t>ул.Молодежная, 12, кв.18</t>
  </si>
  <si>
    <t>ул.Шукшина, 22, кв. 32</t>
  </si>
  <si>
    <t>ул.Шукшина, 22, кв.32</t>
  </si>
  <si>
    <t>ул.Куйбышева, 4, кв.45</t>
  </si>
  <si>
    <t>ул.Георгия Исакова, 107</t>
  </si>
  <si>
    <t>ул.Антона Петрова, 170</t>
  </si>
  <si>
    <t>пр-кт Ленина, 69</t>
  </si>
  <si>
    <t>пр-кт Комсомольский, 81</t>
  </si>
  <si>
    <t>пр-кт Ленина, 80</t>
  </si>
  <si>
    <t>ул.Союза Республик, 23</t>
  </si>
  <si>
    <t>пр-кт Строителей, 30</t>
  </si>
  <si>
    <t>Общая площадь МКД, кв.м</t>
  </si>
  <si>
    <t>ул.Антона Петрова,106</t>
  </si>
  <si>
    <t>ул.Эмилии Алексеевой, 84а</t>
  </si>
  <si>
    <t>ул.40 лет Октября, 22</t>
  </si>
  <si>
    <t>ул.Чудненко, 114</t>
  </si>
  <si>
    <t>ул.Юрина, 135</t>
  </si>
  <si>
    <t>ул.Георгия Исакова, 144</t>
  </si>
  <si>
    <t>пр-кт Ленина, 112</t>
  </si>
  <si>
    <t>ул.Новосибирская, 2</t>
  </si>
  <si>
    <t>Проверка достоверности сметной документации</t>
  </si>
  <si>
    <t>ул.Парижской Коммуны, 50</t>
  </si>
  <si>
    <t>Председатель комитета по финансам, налоговой</t>
  </si>
  <si>
    <t>и кредитной политике города Барнаула</t>
  </si>
  <si>
    <t>пр-кт Ленина, 67а, кв.56, 57</t>
  </si>
  <si>
    <t>ул.40 лет Октября, 33</t>
  </si>
  <si>
    <t>ул.Георгиева,14, кв.57</t>
  </si>
  <si>
    <t>2026 год</t>
  </si>
  <si>
    <t>проезд 9 Мая, 6</t>
  </si>
  <si>
    <t>2027 год</t>
  </si>
  <si>
    <t>пр-кт Ленина, 35</t>
  </si>
  <si>
    <t>хозяйства на 2015-2030 годы»</t>
  </si>
  <si>
    <t>жилых домов, подлежащих капитальному ремонту</t>
  </si>
  <si>
    <t>ул.Льва Толстого, 14</t>
  </si>
  <si>
    <t>пр-кт Ленина, 63а</t>
  </si>
  <si>
    <t>пр-кт Ленина, 67а</t>
  </si>
  <si>
    <t>пр-кт Ленина, 63</t>
  </si>
  <si>
    <t>пр-кт Ленина, 67</t>
  </si>
  <si>
    <t>2028 год</t>
  </si>
  <si>
    <t>ул.1 Мая, 10, кв.13</t>
  </si>
  <si>
    <t>ул.Тимуровская, 19</t>
  </si>
  <si>
    <t>Приложение 1</t>
  </si>
  <si>
    <t>ул. 40 лет Октября, 27</t>
  </si>
  <si>
    <t>ул.Молодежная, 37</t>
  </si>
  <si>
    <t>ул.Ким, 33</t>
  </si>
  <si>
    <t>ул.Пионеров, 7-38</t>
  </si>
  <si>
    <t>ул.Никитина, 128</t>
  </si>
  <si>
    <t>ул.Никитина, 118</t>
  </si>
  <si>
    <t>ул.Ползунова, 56</t>
  </si>
  <si>
    <t>ул.Интернациональная, 89</t>
  </si>
  <si>
    <t>ул.Никитина, 96</t>
  </si>
  <si>
    <t>ул.Чехова, 14</t>
  </si>
  <si>
    <t>ул.Интернациональная, 96</t>
  </si>
  <si>
    <t>ул.Пролетарская, 74</t>
  </si>
  <si>
    <t>Экономия от конкурсных процедур, расторгнутые контракты, переходящие объекты</t>
  </si>
  <si>
    <t>ул.Глушкова, 46</t>
  </si>
  <si>
    <t>б-р 9 Января, 88</t>
  </si>
  <si>
    <t>ул.Цеховая, 60</t>
  </si>
  <si>
    <t>ул.Союза Республик, 14</t>
  </si>
  <si>
    <t>ул.50 лет СССР, 6</t>
  </si>
  <si>
    <t>2029 год</t>
  </si>
  <si>
    <t>2030 год</t>
  </si>
  <si>
    <t>решение суда (на счет НО «РО Алтайского края «Фонд капитального ремонта МКД»)</t>
  </si>
  <si>
    <t>проектно-сметной доку-ментации, тыс. рублей</t>
  </si>
  <si>
    <t>пр-кт Калинина, 3</t>
  </si>
  <si>
    <t>пр-кт Калинина, 12</t>
  </si>
  <si>
    <t>ул.П.С. Кулагина, 4</t>
  </si>
  <si>
    <t>ул.Новороссийская, 13</t>
  </si>
  <si>
    <t>О.А. Шернина</t>
  </si>
  <si>
    <t>ул.Власихинская, 77</t>
  </si>
  <si>
    <t>ул.Профинтерна, 45</t>
  </si>
  <si>
    <t>ул.Антона Петрова, 230</t>
  </si>
  <si>
    <t>ул.Эмилии Алексеевой, 45</t>
  </si>
  <si>
    <t>ул.Матросова, 13</t>
  </si>
  <si>
    <t>ул.Гоголя, 76</t>
  </si>
  <si>
    <t>ул.Полярная, 30а</t>
  </si>
  <si>
    <t>пр-т Ленина, 67а</t>
  </si>
  <si>
    <t>пр-т Красноармейский, 131</t>
  </si>
  <si>
    <t>ул.Гоголя, 30</t>
  </si>
  <si>
    <t>пр-т Ленина, 81</t>
  </si>
  <si>
    <t>год</t>
  </si>
  <si>
    <t>площадь</t>
  </si>
  <si>
    <t>чел</t>
  </si>
  <si>
    <t>общая стоимость</t>
  </si>
  <si>
    <t>стоимость</t>
  </si>
  <si>
    <t>псд</t>
  </si>
  <si>
    <t>А.Е. Пахоменко</t>
  </si>
  <si>
    <t xml:space="preserve">Заместитель председателя по работе с общественностью </t>
  </si>
  <si>
    <t xml:space="preserve">комитета жилищно-коммунального хозяйства города Барнаула </t>
  </si>
  <si>
    <t>ул.Выстовочный Взвоз, 61</t>
  </si>
  <si>
    <t>ул.Димитрова, 85а</t>
  </si>
  <si>
    <t>от 28.03.2024 №520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</si>
</sst>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[$-FC19]d\ mmmm\ yyyy\ &quot;г.&quot;"/>
    <numFmt numFmtId="189" formatCode="#,##0.0"/>
    <numFmt numFmtId="190" formatCode="_-* #,##0.0\ _₽_-;\-* #,##0.0\ _₽_-;_-* &quot;-&quot;?\ _₽_-;_-@_-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28"/>
      <name val="Times New Roman"/>
      <family val="1"/>
    </font>
    <font>
      <sz val="40"/>
      <name val="Times New Roman"/>
      <family val="1"/>
    </font>
    <font>
      <sz val="48"/>
      <name val="Times New Roman"/>
      <family val="1"/>
    </font>
    <font>
      <sz val="43"/>
      <name val="Times New Roman"/>
      <family val="1"/>
    </font>
    <font>
      <sz val="45"/>
      <name val="Times New Roman"/>
      <family val="1"/>
    </font>
    <font>
      <b/>
      <sz val="22"/>
      <name val="Times New Roman"/>
      <family val="1"/>
    </font>
    <font>
      <b/>
      <sz val="40"/>
      <name val="Times New Roman"/>
      <family val="1"/>
    </font>
    <font>
      <sz val="40"/>
      <name val="Arial Cyr"/>
      <family val="0"/>
    </font>
    <font>
      <sz val="3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10"/>
      <name val="Times New Roman"/>
      <family val="1"/>
    </font>
    <font>
      <b/>
      <sz val="22"/>
      <color indexed="10"/>
      <name val="Times New Roman"/>
      <family val="1"/>
    </font>
    <font>
      <sz val="22"/>
      <color indexed="4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FF0000"/>
      <name val="Times New Roman"/>
      <family val="1"/>
    </font>
    <font>
      <b/>
      <sz val="22"/>
      <color rgb="FFFF0000"/>
      <name val="Times New Roman"/>
      <family val="1"/>
    </font>
    <font>
      <sz val="22"/>
      <color rgb="FF00B0F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87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187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187" fontId="6" fillId="0" borderId="0" xfId="0" applyNumberFormat="1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wrapText="1" shrinkToFit="1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187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87" fontId="1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justify" vertical="center" wrapText="1" shrinkToFit="1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2" fontId="13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55" fillId="0" borderId="0" xfId="0" applyFont="1" applyFill="1" applyAlignment="1">
      <alignment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1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87" fontId="6" fillId="33" borderId="1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187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/>
    </xf>
    <xf numFmtId="187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center" vertical="center" wrapText="1" shrinkToFit="1"/>
    </xf>
    <xf numFmtId="1" fontId="6" fillId="33" borderId="10" xfId="0" applyNumberFormat="1" applyFont="1" applyFill="1" applyBorder="1" applyAlignment="1">
      <alignment horizontal="center" vertical="center"/>
    </xf>
    <xf numFmtId="187" fontId="6" fillId="33" borderId="1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center"/>
    </xf>
    <xf numFmtId="187" fontId="6" fillId="0" borderId="1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187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19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190" fontId="15" fillId="0" borderId="10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 readingOrder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2" fontId="5" fillId="0" borderId="16" xfId="0" applyNumberFormat="1" applyFont="1" applyFill="1" applyBorder="1" applyAlignment="1">
      <alignment horizontal="center"/>
    </xf>
    <xf numFmtId="187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justify" vertical="center" wrapText="1" shrinkToFit="1"/>
    </xf>
    <xf numFmtId="0" fontId="6" fillId="0" borderId="12" xfId="0" applyFont="1" applyFill="1" applyBorder="1" applyAlignment="1">
      <alignment horizontal="justify" vertical="center" wrapText="1" shrinkToFit="1"/>
    </xf>
    <xf numFmtId="0" fontId="6" fillId="0" borderId="13" xfId="0" applyFont="1" applyFill="1" applyBorder="1" applyAlignment="1">
      <alignment horizontal="justify" vertical="center" wrapText="1" shrinkToFit="1"/>
    </xf>
    <xf numFmtId="0" fontId="4" fillId="0" borderId="0" xfId="0" applyFont="1" applyFill="1" applyAlignment="1">
      <alignment horizontal="left" vertical="center"/>
    </xf>
    <xf numFmtId="0" fontId="6" fillId="0" borderId="11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0"/>
  <sheetViews>
    <sheetView tabSelected="1" view="pageBreakPreview" zoomScale="30" zoomScaleNormal="30" zoomScaleSheetLayoutView="30" zoomScalePageLayoutView="20" workbookViewId="0" topLeftCell="A1">
      <selection activeCell="F1" sqref="A1:J598"/>
    </sheetView>
  </sheetViews>
  <sheetFormatPr defaultColWidth="9.00390625" defaultRowHeight="12.75"/>
  <cols>
    <col min="1" max="1" width="14.25390625" style="20" customWidth="1"/>
    <col min="2" max="2" width="116.875" style="8" customWidth="1"/>
    <col min="3" max="3" width="70.375" style="8" customWidth="1"/>
    <col min="4" max="4" width="36.125" style="20" customWidth="1"/>
    <col min="5" max="5" width="45.125" style="21" customWidth="1"/>
    <col min="6" max="6" width="73.00390625" style="8" customWidth="1"/>
    <col min="7" max="7" width="49.125" style="22" customWidth="1"/>
    <col min="8" max="8" width="45.00390625" style="22" customWidth="1"/>
    <col min="9" max="9" width="48.00390625" style="22" customWidth="1"/>
    <col min="10" max="10" width="32.25390625" style="8" hidden="1" customWidth="1"/>
    <col min="11" max="11" width="44.00390625" style="8" customWidth="1"/>
    <col min="12" max="16384" width="9.125" style="8" customWidth="1"/>
  </cols>
  <sheetData>
    <row r="1" spans="1:11" ht="60" customHeight="1">
      <c r="A1" s="30"/>
      <c r="B1" s="29"/>
      <c r="C1" s="29"/>
      <c r="D1" s="30"/>
      <c r="E1" s="31"/>
      <c r="F1" s="13"/>
      <c r="G1" s="160" t="s">
        <v>245</v>
      </c>
      <c r="H1" s="160"/>
      <c r="I1" s="160"/>
      <c r="J1" s="24"/>
      <c r="K1" s="5"/>
    </row>
    <row r="2" spans="1:11" ht="60" customHeight="1">
      <c r="A2" s="30"/>
      <c r="B2" s="29"/>
      <c r="C2" s="29"/>
      <c r="D2" s="30"/>
      <c r="E2" s="31"/>
      <c r="F2" s="13"/>
      <c r="G2" s="160" t="s">
        <v>59</v>
      </c>
      <c r="H2" s="160"/>
      <c r="I2" s="160"/>
      <c r="J2" s="24"/>
      <c r="K2" s="5"/>
    </row>
    <row r="3" spans="1:11" ht="60" customHeight="1">
      <c r="A3" s="30"/>
      <c r="B3" s="29"/>
      <c r="C3" s="29"/>
      <c r="D3" s="30"/>
      <c r="E3" s="31"/>
      <c r="F3" s="32"/>
      <c r="G3" s="160" t="s">
        <v>60</v>
      </c>
      <c r="H3" s="160"/>
      <c r="I3" s="160"/>
      <c r="J3" s="24"/>
      <c r="K3" s="5"/>
    </row>
    <row r="4" spans="1:11" ht="60" customHeight="1">
      <c r="A4" s="30"/>
      <c r="B4" s="29"/>
      <c r="C4" s="29"/>
      <c r="D4" s="30"/>
      <c r="E4" s="31"/>
      <c r="F4" s="32"/>
      <c r="G4" s="160" t="s">
        <v>295</v>
      </c>
      <c r="H4" s="160"/>
      <c r="I4" s="160"/>
      <c r="J4" s="24"/>
      <c r="K4" s="5"/>
    </row>
    <row r="5" spans="1:11" ht="48" customHeight="1">
      <c r="A5" s="30"/>
      <c r="B5" s="29"/>
      <c r="C5" s="29"/>
      <c r="D5" s="30"/>
      <c r="E5" s="31"/>
      <c r="F5" s="32"/>
      <c r="G5" s="33"/>
      <c r="H5" s="33"/>
      <c r="I5" s="33"/>
      <c r="J5" s="24"/>
      <c r="K5" s="5"/>
    </row>
    <row r="6" spans="1:11" ht="60" customHeight="1">
      <c r="A6" s="30"/>
      <c r="B6" s="29"/>
      <c r="C6" s="29"/>
      <c r="D6" s="30"/>
      <c r="E6" s="31"/>
      <c r="F6" s="32"/>
      <c r="G6" s="163" t="s">
        <v>156</v>
      </c>
      <c r="H6" s="163"/>
      <c r="I6" s="163"/>
      <c r="J6" s="24"/>
      <c r="K6" s="5"/>
    </row>
    <row r="7" spans="1:11" ht="60" customHeight="1">
      <c r="A7" s="30"/>
      <c r="B7" s="29"/>
      <c r="C7" s="29"/>
      <c r="D7" s="30"/>
      <c r="E7" s="31"/>
      <c r="F7" s="32"/>
      <c r="G7" s="160" t="s">
        <v>157</v>
      </c>
      <c r="H7" s="160"/>
      <c r="I7" s="160"/>
      <c r="J7" s="24"/>
      <c r="K7" s="5"/>
    </row>
    <row r="8" spans="1:11" ht="60" customHeight="1">
      <c r="A8" s="30"/>
      <c r="B8" s="29"/>
      <c r="C8" s="29"/>
      <c r="D8" s="30"/>
      <c r="E8" s="31"/>
      <c r="F8" s="32"/>
      <c r="G8" s="163" t="s">
        <v>158</v>
      </c>
      <c r="H8" s="163"/>
      <c r="I8" s="163"/>
      <c r="J8" s="24"/>
      <c r="K8" s="5"/>
    </row>
    <row r="9" spans="1:11" ht="60" customHeight="1">
      <c r="A9" s="30"/>
      <c r="B9" s="29"/>
      <c r="C9" s="29"/>
      <c r="D9" s="30"/>
      <c r="E9" s="31"/>
      <c r="F9" s="32"/>
      <c r="G9" s="163" t="s">
        <v>159</v>
      </c>
      <c r="H9" s="163"/>
      <c r="I9" s="163"/>
      <c r="J9" s="24"/>
      <c r="K9" s="5"/>
    </row>
    <row r="10" spans="1:11" ht="60" customHeight="1">
      <c r="A10" s="30"/>
      <c r="B10" s="29"/>
      <c r="C10" s="29"/>
      <c r="D10" s="30"/>
      <c r="E10" s="31"/>
      <c r="F10" s="32"/>
      <c r="G10" s="163" t="s">
        <v>160</v>
      </c>
      <c r="H10" s="163"/>
      <c r="I10" s="163"/>
      <c r="J10" s="24"/>
      <c r="K10" s="5"/>
    </row>
    <row r="11" spans="1:11" ht="60" customHeight="1">
      <c r="A11" s="30"/>
      <c r="B11" s="29"/>
      <c r="C11" s="29"/>
      <c r="D11" s="30"/>
      <c r="E11" s="31"/>
      <c r="F11" s="32"/>
      <c r="G11" s="163" t="s">
        <v>161</v>
      </c>
      <c r="H11" s="163"/>
      <c r="I11" s="163"/>
      <c r="J11" s="24"/>
      <c r="K11" s="5"/>
    </row>
    <row r="12" spans="1:11" ht="60" customHeight="1">
      <c r="A12" s="30"/>
      <c r="B12" s="29"/>
      <c r="C12" s="29"/>
      <c r="D12" s="30"/>
      <c r="E12" s="31"/>
      <c r="F12" s="32"/>
      <c r="G12" s="163" t="s">
        <v>235</v>
      </c>
      <c r="H12" s="163"/>
      <c r="I12" s="163"/>
      <c r="J12" s="24"/>
      <c r="K12" s="5"/>
    </row>
    <row r="13" spans="1:11" ht="57.75" customHeight="1">
      <c r="A13" s="30"/>
      <c r="B13" s="29"/>
      <c r="C13" s="29"/>
      <c r="D13" s="30"/>
      <c r="E13" s="31"/>
      <c r="F13" s="32"/>
      <c r="G13" s="32"/>
      <c r="H13" s="32"/>
      <c r="I13" s="32"/>
      <c r="J13" s="24"/>
      <c r="K13" s="5"/>
    </row>
    <row r="14" spans="1:11" ht="60" customHeight="1">
      <c r="A14" s="162" t="s">
        <v>58</v>
      </c>
      <c r="B14" s="162"/>
      <c r="C14" s="162"/>
      <c r="D14" s="162"/>
      <c r="E14" s="162"/>
      <c r="F14" s="162"/>
      <c r="G14" s="162"/>
      <c r="H14" s="162"/>
      <c r="I14" s="162"/>
      <c r="J14" s="24"/>
      <c r="K14" s="5"/>
    </row>
    <row r="15" spans="1:11" ht="51" customHeight="1">
      <c r="A15" s="162" t="s">
        <v>236</v>
      </c>
      <c r="B15" s="162"/>
      <c r="C15" s="162"/>
      <c r="D15" s="162"/>
      <c r="E15" s="162"/>
      <c r="F15" s="162"/>
      <c r="G15" s="162"/>
      <c r="H15" s="162"/>
      <c r="I15" s="162"/>
      <c r="J15" s="24"/>
      <c r="K15" s="5"/>
    </row>
    <row r="16" spans="1:10" ht="18.75" customHeight="1">
      <c r="A16" s="6"/>
      <c r="B16" s="5"/>
      <c r="C16" s="5"/>
      <c r="D16" s="6"/>
      <c r="E16" s="7"/>
      <c r="F16" s="5"/>
      <c r="G16" s="9"/>
      <c r="H16" s="9"/>
      <c r="I16" s="171"/>
      <c r="J16" s="171"/>
    </row>
    <row r="17" spans="1:10" ht="48.75" customHeight="1">
      <c r="A17" s="167" t="s">
        <v>19</v>
      </c>
      <c r="B17" s="170" t="s">
        <v>0</v>
      </c>
      <c r="C17" s="170" t="s">
        <v>11</v>
      </c>
      <c r="D17" s="164" t="s">
        <v>154</v>
      </c>
      <c r="E17" s="161" t="s">
        <v>215</v>
      </c>
      <c r="F17" s="164" t="s">
        <v>151</v>
      </c>
      <c r="G17" s="165" t="s">
        <v>50</v>
      </c>
      <c r="H17" s="169" t="s">
        <v>1</v>
      </c>
      <c r="I17" s="169"/>
      <c r="J17" s="166" t="s">
        <v>43</v>
      </c>
    </row>
    <row r="18" spans="1:11" ht="205.5" customHeight="1">
      <c r="A18" s="168"/>
      <c r="B18" s="170"/>
      <c r="C18" s="170"/>
      <c r="D18" s="164"/>
      <c r="E18" s="161"/>
      <c r="F18" s="164"/>
      <c r="G18" s="165"/>
      <c r="H18" s="10" t="s">
        <v>155</v>
      </c>
      <c r="I18" s="10" t="s">
        <v>267</v>
      </c>
      <c r="J18" s="166"/>
      <c r="K18" s="11"/>
    </row>
    <row r="19" spans="1:10" ht="50.25">
      <c r="A19" s="2">
        <v>1</v>
      </c>
      <c r="B19" s="1">
        <v>2</v>
      </c>
      <c r="C19" s="1">
        <v>3</v>
      </c>
      <c r="D19" s="2">
        <v>4</v>
      </c>
      <c r="E19" s="3">
        <v>5</v>
      </c>
      <c r="F19" s="1">
        <v>6</v>
      </c>
      <c r="G19" s="3">
        <v>7</v>
      </c>
      <c r="H19" s="3">
        <v>8</v>
      </c>
      <c r="I19" s="3">
        <v>9</v>
      </c>
      <c r="J19" s="12">
        <v>10</v>
      </c>
    </row>
    <row r="20" spans="1:10" ht="50.25">
      <c r="A20" s="169" t="s">
        <v>8</v>
      </c>
      <c r="B20" s="169"/>
      <c r="C20" s="169"/>
      <c r="D20" s="169"/>
      <c r="E20" s="169"/>
      <c r="F20" s="169"/>
      <c r="G20" s="169"/>
      <c r="H20" s="169"/>
      <c r="I20" s="169"/>
      <c r="J20" s="169"/>
    </row>
    <row r="21" spans="1:10" ht="50.25">
      <c r="A21" s="2">
        <v>1</v>
      </c>
      <c r="B21" s="34" t="s">
        <v>25</v>
      </c>
      <c r="C21" s="35" t="s">
        <v>12</v>
      </c>
      <c r="D21" s="2">
        <v>162</v>
      </c>
      <c r="E21" s="3">
        <v>3422.6</v>
      </c>
      <c r="F21" s="34" t="s">
        <v>2</v>
      </c>
      <c r="G21" s="36">
        <f aca="true" t="shared" si="0" ref="G21:G34">H21+I21</f>
        <v>1549.8</v>
      </c>
      <c r="H21" s="36">
        <v>1088.2</v>
      </c>
      <c r="I21" s="36">
        <v>461.6</v>
      </c>
      <c r="J21" s="4"/>
    </row>
    <row r="22" spans="1:10" ht="50.25">
      <c r="A22" s="2">
        <v>2</v>
      </c>
      <c r="B22" s="34" t="s">
        <v>29</v>
      </c>
      <c r="C22" s="35" t="s">
        <v>12</v>
      </c>
      <c r="D22" s="132" t="s">
        <v>152</v>
      </c>
      <c r="E22" s="133"/>
      <c r="F22" s="34" t="s">
        <v>2</v>
      </c>
      <c r="G22" s="36">
        <f>H22+I22</f>
        <v>275</v>
      </c>
      <c r="H22" s="36">
        <v>0</v>
      </c>
      <c r="I22" s="36">
        <v>275</v>
      </c>
      <c r="J22" s="4"/>
    </row>
    <row r="23" spans="1:10" ht="150.75">
      <c r="A23" s="2">
        <v>3</v>
      </c>
      <c r="B23" s="38" t="s">
        <v>39</v>
      </c>
      <c r="C23" s="41" t="s">
        <v>44</v>
      </c>
      <c r="D23" s="157" t="s">
        <v>152</v>
      </c>
      <c r="E23" s="158"/>
      <c r="F23" s="38" t="s">
        <v>2</v>
      </c>
      <c r="G23" s="39">
        <f>H23+I23</f>
        <v>3708.5</v>
      </c>
      <c r="H23" s="39">
        <v>2744.5</v>
      </c>
      <c r="I23" s="39">
        <v>964</v>
      </c>
      <c r="J23" s="4"/>
    </row>
    <row r="24" spans="1:10" ht="150.75">
      <c r="A24" s="2">
        <v>4</v>
      </c>
      <c r="B24" s="40" t="s">
        <v>22</v>
      </c>
      <c r="C24" s="42" t="s">
        <v>44</v>
      </c>
      <c r="D24" s="2">
        <v>189</v>
      </c>
      <c r="E24" s="39">
        <v>5213.1</v>
      </c>
      <c r="F24" s="40" t="s">
        <v>2</v>
      </c>
      <c r="G24" s="39">
        <f t="shared" si="0"/>
        <v>7992.5</v>
      </c>
      <c r="H24" s="39">
        <v>7992.5</v>
      </c>
      <c r="I24" s="39">
        <v>0</v>
      </c>
      <c r="J24" s="4"/>
    </row>
    <row r="25" spans="1:10" s="26" customFormat="1" ht="150.75">
      <c r="A25" s="2">
        <v>5</v>
      </c>
      <c r="B25" s="40" t="s">
        <v>17</v>
      </c>
      <c r="C25" s="42" t="s">
        <v>44</v>
      </c>
      <c r="D25" s="157" t="s">
        <v>152</v>
      </c>
      <c r="E25" s="158"/>
      <c r="F25" s="40" t="s">
        <v>2</v>
      </c>
      <c r="G25" s="39">
        <f t="shared" si="0"/>
        <v>3821.4</v>
      </c>
      <c r="H25" s="39">
        <v>3821.4</v>
      </c>
      <c r="I25" s="39">
        <v>0</v>
      </c>
      <c r="J25" s="4"/>
    </row>
    <row r="26" spans="1:10" s="26" customFormat="1" ht="50.25">
      <c r="A26" s="2">
        <v>6</v>
      </c>
      <c r="B26" s="34" t="s">
        <v>3</v>
      </c>
      <c r="C26" s="35" t="s">
        <v>12</v>
      </c>
      <c r="D26" s="2">
        <v>38</v>
      </c>
      <c r="E26" s="3">
        <v>1030.1</v>
      </c>
      <c r="F26" s="34" t="s">
        <v>2</v>
      </c>
      <c r="G26" s="36">
        <f t="shared" si="0"/>
        <v>1934.6</v>
      </c>
      <c r="H26" s="36">
        <v>1674.6</v>
      </c>
      <c r="I26" s="36">
        <v>260</v>
      </c>
      <c r="J26" s="4"/>
    </row>
    <row r="27" spans="1:10" s="26" customFormat="1" ht="50.25">
      <c r="A27" s="2">
        <v>7</v>
      </c>
      <c r="B27" s="40" t="s">
        <v>34</v>
      </c>
      <c r="C27" s="42" t="s">
        <v>12</v>
      </c>
      <c r="D27" s="2">
        <v>299</v>
      </c>
      <c r="E27" s="43">
        <v>6250.6</v>
      </c>
      <c r="F27" s="40" t="s">
        <v>2</v>
      </c>
      <c r="G27" s="39">
        <f t="shared" si="0"/>
        <v>1852.1</v>
      </c>
      <c r="H27" s="39">
        <v>1522.6</v>
      </c>
      <c r="I27" s="39">
        <v>329.5</v>
      </c>
      <c r="J27" s="4"/>
    </row>
    <row r="28" spans="1:10" s="26" customFormat="1" ht="50.25">
      <c r="A28" s="2">
        <v>8</v>
      </c>
      <c r="B28" s="34" t="s">
        <v>32</v>
      </c>
      <c r="C28" s="35" t="s">
        <v>12</v>
      </c>
      <c r="D28" s="132" t="s">
        <v>152</v>
      </c>
      <c r="E28" s="133"/>
      <c r="F28" s="34" t="s">
        <v>2</v>
      </c>
      <c r="G28" s="36">
        <f t="shared" si="0"/>
        <v>1634.9</v>
      </c>
      <c r="H28" s="36">
        <v>1361.8</v>
      </c>
      <c r="I28" s="36">
        <v>273.1</v>
      </c>
      <c r="J28" s="4"/>
    </row>
    <row r="29" spans="1:10" s="26" customFormat="1" ht="50.25">
      <c r="A29" s="2">
        <v>9</v>
      </c>
      <c r="B29" s="34" t="s">
        <v>61</v>
      </c>
      <c r="C29" s="35" t="s">
        <v>12</v>
      </c>
      <c r="D29" s="2">
        <v>74</v>
      </c>
      <c r="E29" s="2">
        <v>2008.9</v>
      </c>
      <c r="F29" s="34" t="s">
        <v>2</v>
      </c>
      <c r="G29" s="36">
        <f>H29+I29</f>
        <v>489.4</v>
      </c>
      <c r="H29" s="36">
        <v>359.4</v>
      </c>
      <c r="I29" s="36">
        <v>130</v>
      </c>
      <c r="J29" s="4"/>
    </row>
    <row r="30" spans="1:10" s="67" customFormat="1" ht="50.25">
      <c r="A30" s="2">
        <v>10</v>
      </c>
      <c r="B30" s="38" t="s">
        <v>27</v>
      </c>
      <c r="C30" s="38" t="s">
        <v>12</v>
      </c>
      <c r="D30" s="132" t="s">
        <v>152</v>
      </c>
      <c r="E30" s="133"/>
      <c r="F30" s="38" t="s">
        <v>2</v>
      </c>
      <c r="G30" s="39">
        <f>H30+I30</f>
        <v>1565.5</v>
      </c>
      <c r="H30" s="39">
        <v>1565.5</v>
      </c>
      <c r="I30" s="39">
        <v>0</v>
      </c>
      <c r="J30" s="25"/>
    </row>
    <row r="31" spans="1:10" s="67" customFormat="1" ht="50.25">
      <c r="A31" s="2">
        <v>11</v>
      </c>
      <c r="B31" s="34" t="s">
        <v>42</v>
      </c>
      <c r="C31" s="34" t="s">
        <v>12</v>
      </c>
      <c r="D31" s="132" t="s">
        <v>152</v>
      </c>
      <c r="E31" s="133"/>
      <c r="F31" s="34" t="s">
        <v>2</v>
      </c>
      <c r="G31" s="39">
        <f>H31+I31</f>
        <v>118.5</v>
      </c>
      <c r="H31" s="36">
        <v>0</v>
      </c>
      <c r="I31" s="36">
        <v>118.5</v>
      </c>
      <c r="J31" s="25"/>
    </row>
    <row r="32" spans="1:10" s="26" customFormat="1" ht="50.25">
      <c r="A32" s="2">
        <v>12</v>
      </c>
      <c r="B32" s="38" t="s">
        <v>26</v>
      </c>
      <c r="C32" s="35" t="s">
        <v>12</v>
      </c>
      <c r="D32" s="132" t="s">
        <v>152</v>
      </c>
      <c r="E32" s="133"/>
      <c r="F32" s="34" t="s">
        <v>2</v>
      </c>
      <c r="G32" s="39">
        <f t="shared" si="0"/>
        <v>6443.9</v>
      </c>
      <c r="H32" s="36">
        <v>6443.9</v>
      </c>
      <c r="I32" s="36">
        <v>0</v>
      </c>
      <c r="J32" s="4"/>
    </row>
    <row r="33" spans="1:10" s="26" customFormat="1" ht="50.25">
      <c r="A33" s="2">
        <v>13</v>
      </c>
      <c r="B33" s="38" t="s">
        <v>166</v>
      </c>
      <c r="C33" s="35" t="s">
        <v>12</v>
      </c>
      <c r="D33" s="132" t="s">
        <v>152</v>
      </c>
      <c r="E33" s="133"/>
      <c r="F33" s="34" t="s">
        <v>21</v>
      </c>
      <c r="G33" s="39">
        <f t="shared" si="0"/>
        <v>1290</v>
      </c>
      <c r="H33" s="36">
        <v>1000</v>
      </c>
      <c r="I33" s="36">
        <v>290</v>
      </c>
      <c r="J33" s="4"/>
    </row>
    <row r="34" spans="1:10" s="26" customFormat="1" ht="50.25">
      <c r="A34" s="2">
        <v>14</v>
      </c>
      <c r="B34" s="38" t="s">
        <v>62</v>
      </c>
      <c r="C34" s="35" t="s">
        <v>12</v>
      </c>
      <c r="D34" s="132" t="s">
        <v>152</v>
      </c>
      <c r="E34" s="133"/>
      <c r="F34" s="34" t="s">
        <v>21</v>
      </c>
      <c r="G34" s="39">
        <f t="shared" si="0"/>
        <v>22195.1</v>
      </c>
      <c r="H34" s="36">
        <v>22195.1</v>
      </c>
      <c r="I34" s="36">
        <v>0</v>
      </c>
      <c r="J34" s="4"/>
    </row>
    <row r="35" spans="1:10" s="26" customFormat="1" ht="50.25">
      <c r="A35" s="2">
        <v>15</v>
      </c>
      <c r="B35" s="34" t="s">
        <v>24</v>
      </c>
      <c r="C35" s="35" t="s">
        <v>12</v>
      </c>
      <c r="D35" s="132" t="s">
        <v>152</v>
      </c>
      <c r="E35" s="133"/>
      <c r="F35" s="34" t="s">
        <v>2</v>
      </c>
      <c r="G35" s="36">
        <f aca="true" t="shared" si="1" ref="G35:G66">H35+I35</f>
        <v>2106.5</v>
      </c>
      <c r="H35" s="36">
        <v>1924.3</v>
      </c>
      <c r="I35" s="36">
        <v>182.2</v>
      </c>
      <c r="J35" s="4"/>
    </row>
    <row r="36" spans="1:10" s="26" customFormat="1" ht="50.25">
      <c r="A36" s="2">
        <v>16</v>
      </c>
      <c r="B36" s="34" t="s">
        <v>73</v>
      </c>
      <c r="C36" s="35" t="s">
        <v>12</v>
      </c>
      <c r="D36" s="2">
        <v>0</v>
      </c>
      <c r="E36" s="2">
        <v>0</v>
      </c>
      <c r="F36" s="34" t="s">
        <v>2</v>
      </c>
      <c r="G36" s="36">
        <f t="shared" si="1"/>
        <v>87.8</v>
      </c>
      <c r="H36" s="36">
        <v>0</v>
      </c>
      <c r="I36" s="36">
        <v>87.8</v>
      </c>
      <c r="J36" s="4"/>
    </row>
    <row r="37" spans="1:10" s="26" customFormat="1" ht="50.25">
      <c r="A37" s="2">
        <v>17</v>
      </c>
      <c r="B37" s="37" t="s">
        <v>63</v>
      </c>
      <c r="C37" s="37" t="s">
        <v>12</v>
      </c>
      <c r="D37" s="2">
        <v>61</v>
      </c>
      <c r="E37" s="2">
        <v>1621.3</v>
      </c>
      <c r="F37" s="37" t="s">
        <v>2</v>
      </c>
      <c r="G37" s="36">
        <f t="shared" si="1"/>
        <v>4212.2</v>
      </c>
      <c r="H37" s="36">
        <v>4056.7</v>
      </c>
      <c r="I37" s="36">
        <v>155.5</v>
      </c>
      <c r="J37" s="4"/>
    </row>
    <row r="38" spans="1:10" s="26" customFormat="1" ht="150.75">
      <c r="A38" s="2">
        <v>18</v>
      </c>
      <c r="B38" s="38" t="s">
        <v>64</v>
      </c>
      <c r="C38" s="41" t="s">
        <v>44</v>
      </c>
      <c r="D38" s="157" t="s">
        <v>152</v>
      </c>
      <c r="E38" s="158"/>
      <c r="F38" s="38" t="s">
        <v>2</v>
      </c>
      <c r="G38" s="39">
        <f t="shared" si="1"/>
        <v>497.6</v>
      </c>
      <c r="H38" s="39">
        <v>0</v>
      </c>
      <c r="I38" s="39">
        <v>497.6</v>
      </c>
      <c r="J38" s="4"/>
    </row>
    <row r="39" spans="1:10" s="26" customFormat="1" ht="50.25">
      <c r="A39" s="2">
        <v>19</v>
      </c>
      <c r="B39" s="38" t="s">
        <v>147</v>
      </c>
      <c r="C39" s="41" t="s">
        <v>12</v>
      </c>
      <c r="D39" s="2">
        <v>0</v>
      </c>
      <c r="E39" s="2">
        <v>0</v>
      </c>
      <c r="F39" s="38" t="s">
        <v>2</v>
      </c>
      <c r="G39" s="39">
        <f>H39+I39</f>
        <v>1391.4</v>
      </c>
      <c r="H39" s="39">
        <v>1391.4</v>
      </c>
      <c r="I39" s="39">
        <v>0</v>
      </c>
      <c r="J39" s="4"/>
    </row>
    <row r="40" spans="1:10" ht="50.25">
      <c r="A40" s="2">
        <v>20</v>
      </c>
      <c r="B40" s="37" t="s">
        <v>65</v>
      </c>
      <c r="C40" s="37" t="s">
        <v>12</v>
      </c>
      <c r="D40" s="132" t="s">
        <v>152</v>
      </c>
      <c r="E40" s="133"/>
      <c r="F40" s="37" t="s">
        <v>2</v>
      </c>
      <c r="G40" s="36">
        <f t="shared" si="1"/>
        <v>149.8</v>
      </c>
      <c r="H40" s="36">
        <v>0</v>
      </c>
      <c r="I40" s="36">
        <v>149.8</v>
      </c>
      <c r="J40" s="4"/>
    </row>
    <row r="41" spans="1:10" ht="50.25">
      <c r="A41" s="2">
        <v>21</v>
      </c>
      <c r="B41" s="37" t="s">
        <v>37</v>
      </c>
      <c r="C41" s="37" t="s">
        <v>12</v>
      </c>
      <c r="D41" s="132" t="s">
        <v>152</v>
      </c>
      <c r="E41" s="133"/>
      <c r="F41" s="37" t="s">
        <v>2</v>
      </c>
      <c r="G41" s="36">
        <f t="shared" si="1"/>
        <v>97.9</v>
      </c>
      <c r="H41" s="36">
        <v>0</v>
      </c>
      <c r="I41" s="36">
        <v>97.9</v>
      </c>
      <c r="J41" s="4"/>
    </row>
    <row r="42" spans="1:10" ht="50.25">
      <c r="A42" s="2">
        <v>22</v>
      </c>
      <c r="B42" s="34" t="s">
        <v>102</v>
      </c>
      <c r="C42" s="34" t="s">
        <v>13</v>
      </c>
      <c r="D42" s="132" t="s">
        <v>152</v>
      </c>
      <c r="E42" s="133"/>
      <c r="F42" s="34" t="s">
        <v>2</v>
      </c>
      <c r="G42" s="39">
        <f>H42+I42</f>
        <v>2906.1</v>
      </c>
      <c r="H42" s="36">
        <v>2906.1</v>
      </c>
      <c r="I42" s="36">
        <v>0</v>
      </c>
      <c r="J42" s="4"/>
    </row>
    <row r="43" spans="1:10" s="26" customFormat="1" ht="50.25">
      <c r="A43" s="2">
        <v>23</v>
      </c>
      <c r="B43" s="38" t="s">
        <v>66</v>
      </c>
      <c r="C43" s="40" t="s">
        <v>13</v>
      </c>
      <c r="D43" s="132" t="s">
        <v>152</v>
      </c>
      <c r="E43" s="133"/>
      <c r="F43" s="40" t="s">
        <v>21</v>
      </c>
      <c r="G43" s="39">
        <f t="shared" si="1"/>
        <v>500</v>
      </c>
      <c r="H43" s="39">
        <v>500</v>
      </c>
      <c r="I43" s="39">
        <v>0</v>
      </c>
      <c r="J43" s="4"/>
    </row>
    <row r="44" spans="1:10" s="26" customFormat="1" ht="50.25">
      <c r="A44" s="2">
        <v>24</v>
      </c>
      <c r="B44" s="34" t="s">
        <v>41</v>
      </c>
      <c r="C44" s="35" t="s">
        <v>13</v>
      </c>
      <c r="D44" s="132" t="s">
        <v>152</v>
      </c>
      <c r="E44" s="133"/>
      <c r="F44" s="34" t="s">
        <v>2</v>
      </c>
      <c r="G44" s="36">
        <f t="shared" si="1"/>
        <v>1676</v>
      </c>
      <c r="H44" s="36">
        <v>1506</v>
      </c>
      <c r="I44" s="36">
        <v>170</v>
      </c>
      <c r="J44" s="4"/>
    </row>
    <row r="45" spans="1:10" s="27" customFormat="1" ht="150.75">
      <c r="A45" s="2">
        <v>25</v>
      </c>
      <c r="B45" s="40" t="s">
        <v>31</v>
      </c>
      <c r="C45" s="42" t="s">
        <v>52</v>
      </c>
      <c r="D45" s="157" t="s">
        <v>152</v>
      </c>
      <c r="E45" s="158"/>
      <c r="F45" s="40" t="s">
        <v>2</v>
      </c>
      <c r="G45" s="39">
        <f t="shared" si="1"/>
        <v>4704</v>
      </c>
      <c r="H45" s="39">
        <v>3638.5</v>
      </c>
      <c r="I45" s="39">
        <v>1065.5</v>
      </c>
      <c r="J45" s="25"/>
    </row>
    <row r="46" spans="1:10" s="26" customFormat="1" ht="47.25" customHeight="1">
      <c r="A46" s="2">
        <v>26</v>
      </c>
      <c r="B46" s="34" t="s">
        <v>51</v>
      </c>
      <c r="C46" s="35" t="s">
        <v>13</v>
      </c>
      <c r="D46" s="132" t="s">
        <v>152</v>
      </c>
      <c r="E46" s="133"/>
      <c r="F46" s="34" t="s">
        <v>2</v>
      </c>
      <c r="G46" s="36">
        <f t="shared" si="1"/>
        <v>6697.3</v>
      </c>
      <c r="H46" s="36">
        <v>6403.2</v>
      </c>
      <c r="I46" s="36">
        <v>294.1</v>
      </c>
      <c r="J46" s="4"/>
    </row>
    <row r="47" spans="1:10" s="26" customFormat="1" ht="50.25">
      <c r="A47" s="2">
        <v>27</v>
      </c>
      <c r="B47" s="34" t="s">
        <v>33</v>
      </c>
      <c r="C47" s="35" t="s">
        <v>13</v>
      </c>
      <c r="D47" s="132" t="s">
        <v>152</v>
      </c>
      <c r="E47" s="133"/>
      <c r="F47" s="34" t="s">
        <v>2</v>
      </c>
      <c r="G47" s="36">
        <f t="shared" si="1"/>
        <v>3044.3</v>
      </c>
      <c r="H47" s="36">
        <v>2627.6</v>
      </c>
      <c r="I47" s="36">
        <v>416.7</v>
      </c>
      <c r="J47" s="4"/>
    </row>
    <row r="48" spans="1:10" s="26" customFormat="1" ht="48" customHeight="1">
      <c r="A48" s="2">
        <v>28</v>
      </c>
      <c r="B48" s="34" t="s">
        <v>75</v>
      </c>
      <c r="C48" s="35" t="s">
        <v>14</v>
      </c>
      <c r="D48" s="132" t="s">
        <v>152</v>
      </c>
      <c r="E48" s="133"/>
      <c r="F48" s="34" t="s">
        <v>2</v>
      </c>
      <c r="G48" s="36">
        <f t="shared" si="1"/>
        <v>110.5</v>
      </c>
      <c r="H48" s="36">
        <v>0</v>
      </c>
      <c r="I48" s="36">
        <v>110.5</v>
      </c>
      <c r="J48" s="14"/>
    </row>
    <row r="49" spans="1:10" s="26" customFormat="1" ht="48" customHeight="1">
      <c r="A49" s="2">
        <v>29</v>
      </c>
      <c r="B49" s="34" t="s">
        <v>76</v>
      </c>
      <c r="C49" s="35" t="s">
        <v>14</v>
      </c>
      <c r="D49" s="132" t="s">
        <v>152</v>
      </c>
      <c r="E49" s="133"/>
      <c r="F49" s="34" t="s">
        <v>2</v>
      </c>
      <c r="G49" s="36">
        <f t="shared" si="1"/>
        <v>73.9</v>
      </c>
      <c r="H49" s="36">
        <v>0</v>
      </c>
      <c r="I49" s="36">
        <v>73.9</v>
      </c>
      <c r="J49" s="14"/>
    </row>
    <row r="50" spans="1:10" s="26" customFormat="1" ht="50.25">
      <c r="A50" s="2">
        <v>30</v>
      </c>
      <c r="B50" s="37" t="s">
        <v>67</v>
      </c>
      <c r="C50" s="34" t="s">
        <v>14</v>
      </c>
      <c r="D50" s="132" t="s">
        <v>152</v>
      </c>
      <c r="E50" s="133"/>
      <c r="F50" s="34" t="s">
        <v>2</v>
      </c>
      <c r="G50" s="36">
        <f t="shared" si="1"/>
        <v>145.3</v>
      </c>
      <c r="H50" s="36">
        <v>0</v>
      </c>
      <c r="I50" s="36">
        <v>145.3</v>
      </c>
      <c r="J50" s="14"/>
    </row>
    <row r="51" spans="1:10" s="26" customFormat="1" ht="50.25">
      <c r="A51" s="2">
        <v>31</v>
      </c>
      <c r="B51" s="37" t="s">
        <v>68</v>
      </c>
      <c r="C51" s="37" t="s">
        <v>14</v>
      </c>
      <c r="D51" s="1">
        <v>45</v>
      </c>
      <c r="E51" s="36">
        <v>1986</v>
      </c>
      <c r="F51" s="37" t="s">
        <v>2</v>
      </c>
      <c r="G51" s="36">
        <f t="shared" si="1"/>
        <v>197.3</v>
      </c>
      <c r="H51" s="36">
        <v>0</v>
      </c>
      <c r="I51" s="36">
        <v>197.3</v>
      </c>
      <c r="J51" s="4"/>
    </row>
    <row r="52" spans="1:10" s="27" customFormat="1" ht="150.75">
      <c r="A52" s="2">
        <v>32</v>
      </c>
      <c r="B52" s="38" t="s">
        <v>69</v>
      </c>
      <c r="C52" s="41" t="s">
        <v>45</v>
      </c>
      <c r="D52" s="157" t="s">
        <v>152</v>
      </c>
      <c r="E52" s="158"/>
      <c r="F52" s="38" t="s">
        <v>2</v>
      </c>
      <c r="G52" s="39">
        <f t="shared" si="1"/>
        <v>2901.8</v>
      </c>
      <c r="H52" s="39">
        <v>2901.8</v>
      </c>
      <c r="I52" s="39">
        <v>0</v>
      </c>
      <c r="J52" s="25"/>
    </row>
    <row r="53" spans="1:11" s="27" customFormat="1" ht="50.25">
      <c r="A53" s="2">
        <v>33</v>
      </c>
      <c r="B53" s="34" t="s">
        <v>144</v>
      </c>
      <c r="C53" s="34" t="s">
        <v>14</v>
      </c>
      <c r="D53" s="132" t="s">
        <v>152</v>
      </c>
      <c r="E53" s="133"/>
      <c r="F53" s="34" t="s">
        <v>2</v>
      </c>
      <c r="G53" s="39">
        <f>H53+I53</f>
        <v>1497.3</v>
      </c>
      <c r="H53" s="36">
        <v>1497.3</v>
      </c>
      <c r="I53" s="36">
        <v>0</v>
      </c>
      <c r="J53" s="14"/>
      <c r="K53" s="26"/>
    </row>
    <row r="54" spans="1:11" s="27" customFormat="1" ht="50.25" customHeight="1">
      <c r="A54" s="2">
        <v>34</v>
      </c>
      <c r="B54" s="34" t="s">
        <v>77</v>
      </c>
      <c r="C54" s="35" t="s">
        <v>14</v>
      </c>
      <c r="D54" s="132" t="s">
        <v>152</v>
      </c>
      <c r="E54" s="133"/>
      <c r="F54" s="34" t="s">
        <v>2</v>
      </c>
      <c r="G54" s="39">
        <f>H54+I54</f>
        <v>73.6</v>
      </c>
      <c r="H54" s="36">
        <v>0</v>
      </c>
      <c r="I54" s="36">
        <v>73.6</v>
      </c>
      <c r="J54" s="14"/>
      <c r="K54" s="26"/>
    </row>
    <row r="55" spans="1:10" s="27" customFormat="1" ht="54.75" customHeight="1">
      <c r="A55" s="2">
        <v>35</v>
      </c>
      <c r="B55" s="38" t="s">
        <v>70</v>
      </c>
      <c r="C55" s="41" t="s">
        <v>14</v>
      </c>
      <c r="D55" s="2">
        <v>1</v>
      </c>
      <c r="E55" s="2">
        <v>31.4</v>
      </c>
      <c r="F55" s="38" t="s">
        <v>2</v>
      </c>
      <c r="G55" s="39">
        <f>H55+I55</f>
        <v>195.4</v>
      </c>
      <c r="H55" s="39">
        <v>154.9</v>
      </c>
      <c r="I55" s="39">
        <v>40.5</v>
      </c>
      <c r="J55" s="25"/>
    </row>
    <row r="56" spans="1:11" s="27" customFormat="1" ht="54.75" customHeight="1">
      <c r="A56" s="2">
        <v>36</v>
      </c>
      <c r="B56" s="37" t="s">
        <v>110</v>
      </c>
      <c r="C56" s="37" t="s">
        <v>14</v>
      </c>
      <c r="D56" s="132" t="s">
        <v>152</v>
      </c>
      <c r="E56" s="133"/>
      <c r="F56" s="37" t="s">
        <v>2</v>
      </c>
      <c r="G56" s="36">
        <f>H56+I56</f>
        <v>1407.5</v>
      </c>
      <c r="H56" s="36">
        <v>1407.5</v>
      </c>
      <c r="I56" s="36">
        <v>0</v>
      </c>
      <c r="J56" s="14"/>
      <c r="K56" s="26"/>
    </row>
    <row r="57" spans="1:10" s="26" customFormat="1" ht="54.75" customHeight="1">
      <c r="A57" s="2">
        <v>37</v>
      </c>
      <c r="B57" s="40" t="s">
        <v>71</v>
      </c>
      <c r="C57" s="35" t="s">
        <v>14</v>
      </c>
      <c r="D57" s="132" t="s">
        <v>152</v>
      </c>
      <c r="E57" s="133"/>
      <c r="F57" s="40" t="s">
        <v>2</v>
      </c>
      <c r="G57" s="39">
        <f t="shared" si="1"/>
        <v>997.4</v>
      </c>
      <c r="H57" s="39">
        <v>997.4</v>
      </c>
      <c r="I57" s="39">
        <v>0</v>
      </c>
      <c r="J57" s="4"/>
    </row>
    <row r="58" spans="1:10" s="26" customFormat="1" ht="54.75" customHeight="1">
      <c r="A58" s="2">
        <v>38</v>
      </c>
      <c r="B58" s="40" t="s">
        <v>36</v>
      </c>
      <c r="C58" s="35" t="s">
        <v>14</v>
      </c>
      <c r="D58" s="132" t="s">
        <v>152</v>
      </c>
      <c r="E58" s="133"/>
      <c r="F58" s="34" t="s">
        <v>2</v>
      </c>
      <c r="G58" s="39">
        <f>H58+I58</f>
        <v>119.1</v>
      </c>
      <c r="H58" s="39">
        <v>0</v>
      </c>
      <c r="I58" s="39">
        <v>119.1</v>
      </c>
      <c r="J58" s="4"/>
    </row>
    <row r="59" spans="1:10" s="26" customFormat="1" ht="54.75" customHeight="1">
      <c r="A59" s="2">
        <v>39</v>
      </c>
      <c r="B59" s="40" t="s">
        <v>78</v>
      </c>
      <c r="C59" s="35" t="s">
        <v>14</v>
      </c>
      <c r="D59" s="132" t="s">
        <v>152</v>
      </c>
      <c r="E59" s="133"/>
      <c r="F59" s="34" t="s">
        <v>2</v>
      </c>
      <c r="G59" s="39">
        <f>H59+I59</f>
        <v>72</v>
      </c>
      <c r="H59" s="39">
        <v>0</v>
      </c>
      <c r="I59" s="39">
        <v>72</v>
      </c>
      <c r="J59" s="4"/>
    </row>
    <row r="60" spans="1:10" s="26" customFormat="1" ht="54.75" customHeight="1">
      <c r="A60" s="2">
        <v>40</v>
      </c>
      <c r="B60" s="34" t="s">
        <v>30</v>
      </c>
      <c r="C60" s="34" t="s">
        <v>14</v>
      </c>
      <c r="D60" s="2">
        <v>133</v>
      </c>
      <c r="E60" s="3">
        <v>3485.3</v>
      </c>
      <c r="F60" s="34" t="s">
        <v>2</v>
      </c>
      <c r="G60" s="36">
        <f t="shared" si="1"/>
        <v>566.6</v>
      </c>
      <c r="H60" s="36">
        <v>406.6</v>
      </c>
      <c r="I60" s="36">
        <v>160</v>
      </c>
      <c r="J60" s="4"/>
    </row>
    <row r="61" spans="1:10" s="26" customFormat="1" ht="54.75" customHeight="1">
      <c r="A61" s="2">
        <v>41</v>
      </c>
      <c r="B61" s="34" t="s">
        <v>4</v>
      </c>
      <c r="C61" s="34" t="s">
        <v>14</v>
      </c>
      <c r="D61" s="2">
        <v>86</v>
      </c>
      <c r="E61" s="3">
        <v>3235.4</v>
      </c>
      <c r="F61" s="34" t="s">
        <v>2</v>
      </c>
      <c r="G61" s="36">
        <f t="shared" si="1"/>
        <v>1811.3</v>
      </c>
      <c r="H61" s="36">
        <v>1811.3</v>
      </c>
      <c r="I61" s="36">
        <v>0</v>
      </c>
      <c r="J61" s="4"/>
    </row>
    <row r="62" spans="1:10" s="26" customFormat="1" ht="54.75" customHeight="1">
      <c r="A62" s="2">
        <v>42</v>
      </c>
      <c r="B62" s="34" t="s">
        <v>72</v>
      </c>
      <c r="C62" s="34" t="s">
        <v>14</v>
      </c>
      <c r="D62" s="2">
        <v>108</v>
      </c>
      <c r="E62" s="3">
        <v>2503.8</v>
      </c>
      <c r="F62" s="34" t="s">
        <v>2</v>
      </c>
      <c r="G62" s="36">
        <f t="shared" si="1"/>
        <v>7268.2</v>
      </c>
      <c r="H62" s="36">
        <v>7030.9</v>
      </c>
      <c r="I62" s="36">
        <v>237.3</v>
      </c>
      <c r="J62" s="4"/>
    </row>
    <row r="63" spans="1:10" s="26" customFormat="1" ht="54.75" customHeight="1">
      <c r="A63" s="2">
        <v>43</v>
      </c>
      <c r="B63" s="34" t="s">
        <v>79</v>
      </c>
      <c r="C63" s="34" t="s">
        <v>15</v>
      </c>
      <c r="D63" s="2">
        <v>162</v>
      </c>
      <c r="E63" s="3">
        <v>3525.3</v>
      </c>
      <c r="F63" s="34" t="s">
        <v>2</v>
      </c>
      <c r="G63" s="39">
        <f>H63+I63</f>
        <v>2045.2</v>
      </c>
      <c r="H63" s="36">
        <v>2045.2</v>
      </c>
      <c r="I63" s="36">
        <v>0</v>
      </c>
      <c r="J63" s="4"/>
    </row>
    <row r="64" spans="1:10" s="26" customFormat="1" ht="50.25">
      <c r="A64" s="2">
        <v>44</v>
      </c>
      <c r="B64" s="38" t="s">
        <v>28</v>
      </c>
      <c r="C64" s="38" t="s">
        <v>15</v>
      </c>
      <c r="D64" s="2">
        <v>157</v>
      </c>
      <c r="E64" s="43">
        <v>3064.8</v>
      </c>
      <c r="F64" s="38" t="s">
        <v>2</v>
      </c>
      <c r="G64" s="36">
        <f t="shared" si="1"/>
        <v>316.2</v>
      </c>
      <c r="H64" s="39">
        <v>316.2</v>
      </c>
      <c r="I64" s="39">
        <v>0</v>
      </c>
      <c r="J64" s="4"/>
    </row>
    <row r="65" spans="1:10" s="26" customFormat="1" ht="50.25">
      <c r="A65" s="2">
        <v>45</v>
      </c>
      <c r="B65" s="38" t="s">
        <v>35</v>
      </c>
      <c r="C65" s="38" t="s">
        <v>15</v>
      </c>
      <c r="D65" s="132" t="s">
        <v>152</v>
      </c>
      <c r="E65" s="133"/>
      <c r="F65" s="34" t="s">
        <v>2</v>
      </c>
      <c r="G65" s="36">
        <f t="shared" si="1"/>
        <v>87.6</v>
      </c>
      <c r="H65" s="39">
        <v>0</v>
      </c>
      <c r="I65" s="39">
        <v>87.6</v>
      </c>
      <c r="J65" s="14"/>
    </row>
    <row r="66" spans="1:10" s="26" customFormat="1" ht="50.25">
      <c r="A66" s="2">
        <v>46</v>
      </c>
      <c r="B66" s="38" t="s">
        <v>165</v>
      </c>
      <c r="C66" s="38" t="s">
        <v>16</v>
      </c>
      <c r="D66" s="132" t="s">
        <v>152</v>
      </c>
      <c r="E66" s="133"/>
      <c r="F66" s="34" t="s">
        <v>21</v>
      </c>
      <c r="G66" s="36">
        <f t="shared" si="1"/>
        <v>385</v>
      </c>
      <c r="H66" s="39">
        <v>300</v>
      </c>
      <c r="I66" s="39">
        <v>85</v>
      </c>
      <c r="J66" s="14"/>
    </row>
    <row r="67" spans="1:10" s="26" customFormat="1" ht="50.25">
      <c r="A67" s="2">
        <v>47</v>
      </c>
      <c r="B67" s="34" t="s">
        <v>40</v>
      </c>
      <c r="C67" s="34" t="s">
        <v>16</v>
      </c>
      <c r="D67" s="1">
        <v>4</v>
      </c>
      <c r="E67" s="1">
        <v>26.1</v>
      </c>
      <c r="F67" s="37" t="s">
        <v>2</v>
      </c>
      <c r="G67" s="36">
        <f>H67+I67</f>
        <v>507.3</v>
      </c>
      <c r="H67" s="36">
        <v>507.3</v>
      </c>
      <c r="I67" s="36">
        <v>0</v>
      </c>
      <c r="J67" s="14"/>
    </row>
    <row r="68" spans="1:10" ht="50.25">
      <c r="A68" s="159" t="s">
        <v>7</v>
      </c>
      <c r="B68" s="159"/>
      <c r="C68" s="38"/>
      <c r="D68" s="57">
        <f>SUM(D21:D67)</f>
        <v>1519</v>
      </c>
      <c r="E68" s="39">
        <f>SUM(E21:E67)</f>
        <v>37404.7</v>
      </c>
      <c r="F68" s="40"/>
      <c r="G68" s="39">
        <f>SUM(G21:G67)</f>
        <v>103720.6</v>
      </c>
      <c r="H68" s="39">
        <f>SUM(H21:H67)</f>
        <v>96099.7</v>
      </c>
      <c r="I68" s="39">
        <f>SUM(I21:I67)</f>
        <v>7620.9</v>
      </c>
      <c r="J68" s="4"/>
    </row>
    <row r="69" spans="1:11" ht="51.75" customHeight="1">
      <c r="A69" s="145" t="s">
        <v>9</v>
      </c>
      <c r="B69" s="155"/>
      <c r="C69" s="155"/>
      <c r="D69" s="155"/>
      <c r="E69" s="155"/>
      <c r="F69" s="155"/>
      <c r="G69" s="155"/>
      <c r="H69" s="155"/>
      <c r="I69" s="146"/>
      <c r="J69" s="15"/>
      <c r="K69" s="58"/>
    </row>
    <row r="70" spans="1:10" s="26" customFormat="1" ht="153" customHeight="1">
      <c r="A70" s="2">
        <v>1</v>
      </c>
      <c r="B70" s="38" t="s">
        <v>39</v>
      </c>
      <c r="C70" s="41" t="s">
        <v>44</v>
      </c>
      <c r="D70" s="132" t="s">
        <v>152</v>
      </c>
      <c r="E70" s="133"/>
      <c r="F70" s="38" t="s">
        <v>2</v>
      </c>
      <c r="G70" s="39">
        <f>H70+I70</f>
        <v>13973.6</v>
      </c>
      <c r="H70" s="39">
        <v>13973.6</v>
      </c>
      <c r="I70" s="39">
        <v>0</v>
      </c>
      <c r="J70" s="50"/>
    </row>
    <row r="71" spans="1:11" s="26" customFormat="1" ht="150.75">
      <c r="A71" s="2">
        <v>2</v>
      </c>
      <c r="B71" s="40" t="s">
        <v>17</v>
      </c>
      <c r="C71" s="42" t="s">
        <v>44</v>
      </c>
      <c r="D71" s="2">
        <v>67</v>
      </c>
      <c r="E71" s="43">
        <v>2716.8</v>
      </c>
      <c r="F71" s="40" t="s">
        <v>2</v>
      </c>
      <c r="G71" s="39">
        <f aca="true" t="shared" si="2" ref="G71:G109">H71+I71</f>
        <v>4429</v>
      </c>
      <c r="H71" s="39">
        <f>5365.1-936.1</f>
        <v>4429</v>
      </c>
      <c r="I71" s="39">
        <v>0</v>
      </c>
      <c r="J71" s="50"/>
      <c r="K71" s="59"/>
    </row>
    <row r="72" spans="1:11" s="26" customFormat="1" ht="50.25">
      <c r="A72" s="2">
        <v>3</v>
      </c>
      <c r="B72" s="34" t="s">
        <v>29</v>
      </c>
      <c r="C72" s="35" t="s">
        <v>12</v>
      </c>
      <c r="D72" s="132" t="s">
        <v>152</v>
      </c>
      <c r="E72" s="133"/>
      <c r="F72" s="34" t="s">
        <v>2</v>
      </c>
      <c r="G72" s="39">
        <f t="shared" si="2"/>
        <v>3493.5</v>
      </c>
      <c r="H72" s="36">
        <v>3493.5</v>
      </c>
      <c r="I72" s="36">
        <v>0</v>
      </c>
      <c r="J72" s="50"/>
      <c r="K72" s="60"/>
    </row>
    <row r="73" spans="1:11" s="26" customFormat="1" ht="50.25">
      <c r="A73" s="2">
        <v>4</v>
      </c>
      <c r="B73" s="34" t="s">
        <v>176</v>
      </c>
      <c r="C73" s="35" t="s">
        <v>12</v>
      </c>
      <c r="D73" s="132" t="s">
        <v>152</v>
      </c>
      <c r="E73" s="133"/>
      <c r="F73" s="34" t="s">
        <v>2</v>
      </c>
      <c r="G73" s="39">
        <f t="shared" si="2"/>
        <v>880.6</v>
      </c>
      <c r="H73" s="36">
        <v>880.6</v>
      </c>
      <c r="I73" s="36">
        <v>0</v>
      </c>
      <c r="J73" s="50"/>
      <c r="K73" s="60"/>
    </row>
    <row r="74" spans="1:10" s="26" customFormat="1" ht="51" customHeight="1">
      <c r="A74" s="2">
        <v>5</v>
      </c>
      <c r="B74" s="38" t="s">
        <v>26</v>
      </c>
      <c r="C74" s="35" t="s">
        <v>12</v>
      </c>
      <c r="D74" s="132" t="s">
        <v>152</v>
      </c>
      <c r="E74" s="133"/>
      <c r="F74" s="34" t="s">
        <v>2</v>
      </c>
      <c r="G74" s="39">
        <f t="shared" si="2"/>
        <v>2046.6</v>
      </c>
      <c r="H74" s="36">
        <v>2046.6</v>
      </c>
      <c r="I74" s="36">
        <v>0</v>
      </c>
      <c r="J74" s="50"/>
    </row>
    <row r="75" spans="1:10" s="26" customFormat="1" ht="50.25">
      <c r="A75" s="2">
        <v>6</v>
      </c>
      <c r="B75" s="34" t="s">
        <v>32</v>
      </c>
      <c r="C75" s="35" t="s">
        <v>12</v>
      </c>
      <c r="D75" s="2">
        <v>37</v>
      </c>
      <c r="E75" s="3">
        <v>694.6</v>
      </c>
      <c r="F75" s="34" t="s">
        <v>2</v>
      </c>
      <c r="G75" s="39">
        <f t="shared" si="2"/>
        <v>4286</v>
      </c>
      <c r="H75" s="36">
        <v>4286</v>
      </c>
      <c r="I75" s="36">
        <v>0</v>
      </c>
      <c r="J75" s="50"/>
    </row>
    <row r="76" spans="1:11" s="67" customFormat="1" ht="50.25">
      <c r="A76" s="2">
        <v>7</v>
      </c>
      <c r="B76" s="38" t="s">
        <v>27</v>
      </c>
      <c r="C76" s="38" t="s">
        <v>12</v>
      </c>
      <c r="D76" s="2">
        <v>111</v>
      </c>
      <c r="E76" s="43">
        <v>3526.9</v>
      </c>
      <c r="F76" s="38" t="s">
        <v>2</v>
      </c>
      <c r="G76" s="39">
        <f t="shared" si="2"/>
        <v>135.5</v>
      </c>
      <c r="H76" s="39">
        <v>135.5</v>
      </c>
      <c r="I76" s="39">
        <v>0</v>
      </c>
      <c r="J76" s="65"/>
      <c r="K76" s="52"/>
    </row>
    <row r="77" spans="1:11" s="26" customFormat="1" ht="50.25">
      <c r="A77" s="2">
        <v>8</v>
      </c>
      <c r="B77" s="34" t="s">
        <v>42</v>
      </c>
      <c r="C77" s="34" t="s">
        <v>12</v>
      </c>
      <c r="D77" s="132" t="s">
        <v>152</v>
      </c>
      <c r="E77" s="133"/>
      <c r="F77" s="34" t="s">
        <v>2</v>
      </c>
      <c r="G77" s="39">
        <f t="shared" si="2"/>
        <v>373.6</v>
      </c>
      <c r="H77" s="36">
        <v>373.6</v>
      </c>
      <c r="I77" s="36">
        <v>0</v>
      </c>
      <c r="J77" s="53"/>
      <c r="K77" s="61"/>
    </row>
    <row r="78" spans="1:21" s="26" customFormat="1" ht="50.25">
      <c r="A78" s="2">
        <v>9</v>
      </c>
      <c r="B78" s="37" t="s">
        <v>37</v>
      </c>
      <c r="C78" s="34" t="s">
        <v>12</v>
      </c>
      <c r="D78" s="132" t="s">
        <v>152</v>
      </c>
      <c r="E78" s="133"/>
      <c r="F78" s="37" t="s">
        <v>2</v>
      </c>
      <c r="G78" s="39">
        <f t="shared" si="2"/>
        <v>294.3</v>
      </c>
      <c r="H78" s="36">
        <v>294.3</v>
      </c>
      <c r="I78" s="36">
        <v>0</v>
      </c>
      <c r="J78" s="53"/>
      <c r="N78" s="172"/>
      <c r="O78" s="173"/>
      <c r="P78" s="173"/>
      <c r="Q78" s="173"/>
      <c r="R78" s="173"/>
      <c r="S78" s="173"/>
      <c r="T78" s="173"/>
      <c r="U78" s="173"/>
    </row>
    <row r="79" spans="1:10" s="26" customFormat="1" ht="50.25">
      <c r="A79" s="2">
        <v>10</v>
      </c>
      <c r="B79" s="38" t="s">
        <v>74</v>
      </c>
      <c r="C79" s="40" t="s">
        <v>12</v>
      </c>
      <c r="D79" s="132" t="s">
        <v>152</v>
      </c>
      <c r="E79" s="133"/>
      <c r="F79" s="40" t="s">
        <v>2</v>
      </c>
      <c r="G79" s="39">
        <f t="shared" si="2"/>
        <v>229.1</v>
      </c>
      <c r="H79" s="39">
        <v>0</v>
      </c>
      <c r="I79" s="39">
        <v>229.1</v>
      </c>
      <c r="J79" s="53"/>
    </row>
    <row r="80" spans="1:11" s="26" customFormat="1" ht="50.25">
      <c r="A80" s="2">
        <v>11</v>
      </c>
      <c r="B80" s="38" t="s">
        <v>62</v>
      </c>
      <c r="C80" s="40" t="s">
        <v>12</v>
      </c>
      <c r="D80" s="2">
        <v>35</v>
      </c>
      <c r="E80" s="2">
        <v>1478.6</v>
      </c>
      <c r="F80" s="40" t="s">
        <v>2</v>
      </c>
      <c r="G80" s="39">
        <f t="shared" si="2"/>
        <v>13.3</v>
      </c>
      <c r="H80" s="39">
        <v>13.3</v>
      </c>
      <c r="I80" s="39">
        <v>0</v>
      </c>
      <c r="J80" s="53"/>
      <c r="K80" s="62"/>
    </row>
    <row r="81" spans="1:21" s="26" customFormat="1" ht="50.25">
      <c r="A81" s="2">
        <v>12</v>
      </c>
      <c r="B81" s="38" t="s">
        <v>166</v>
      </c>
      <c r="C81" s="40" t="s">
        <v>12</v>
      </c>
      <c r="D81" s="2">
        <v>50</v>
      </c>
      <c r="E81" s="2">
        <v>1489.6</v>
      </c>
      <c r="F81" s="40" t="s">
        <v>21</v>
      </c>
      <c r="G81" s="39">
        <f t="shared" si="2"/>
        <v>413.2</v>
      </c>
      <c r="H81" s="39">
        <v>413.2</v>
      </c>
      <c r="I81" s="39">
        <v>0</v>
      </c>
      <c r="J81" s="53"/>
      <c r="K81" s="62"/>
      <c r="Q81" s="172"/>
      <c r="R81" s="173"/>
      <c r="S81" s="173"/>
      <c r="T81" s="173"/>
      <c r="U81" s="173"/>
    </row>
    <row r="82" spans="1:10" s="28" customFormat="1" ht="150.75">
      <c r="A82" s="2">
        <v>13</v>
      </c>
      <c r="B82" s="38" t="s">
        <v>64</v>
      </c>
      <c r="C82" s="35" t="s">
        <v>44</v>
      </c>
      <c r="D82" s="132" t="s">
        <v>152</v>
      </c>
      <c r="E82" s="133"/>
      <c r="F82" s="38" t="s">
        <v>2</v>
      </c>
      <c r="G82" s="39">
        <f t="shared" si="2"/>
        <v>3720.1</v>
      </c>
      <c r="H82" s="39">
        <v>3720.1</v>
      </c>
      <c r="I82" s="39">
        <v>0</v>
      </c>
      <c r="J82" s="53"/>
    </row>
    <row r="83" spans="1:10" s="28" customFormat="1" ht="50.25">
      <c r="A83" s="2">
        <v>14</v>
      </c>
      <c r="B83" s="37" t="s">
        <v>80</v>
      </c>
      <c r="C83" s="37" t="s">
        <v>12</v>
      </c>
      <c r="D83" s="132" t="s">
        <v>152</v>
      </c>
      <c r="E83" s="133"/>
      <c r="F83" s="37" t="s">
        <v>2</v>
      </c>
      <c r="G83" s="39">
        <f t="shared" si="2"/>
        <v>1257.6</v>
      </c>
      <c r="H83" s="36">
        <v>995</v>
      </c>
      <c r="I83" s="36">
        <v>262.6</v>
      </c>
      <c r="J83" s="53"/>
    </row>
    <row r="84" spans="1:11" s="28" customFormat="1" ht="50.25">
      <c r="A84" s="2">
        <v>15</v>
      </c>
      <c r="B84" s="34" t="s">
        <v>24</v>
      </c>
      <c r="C84" s="35" t="s">
        <v>12</v>
      </c>
      <c r="D84" s="2">
        <v>181</v>
      </c>
      <c r="E84" s="3">
        <v>4386.3</v>
      </c>
      <c r="F84" s="34" t="s">
        <v>2</v>
      </c>
      <c r="G84" s="39">
        <f t="shared" si="2"/>
        <v>917.3</v>
      </c>
      <c r="H84" s="36">
        <v>917.3</v>
      </c>
      <c r="I84" s="36">
        <v>0</v>
      </c>
      <c r="J84" s="53"/>
      <c r="K84" s="49"/>
    </row>
    <row r="85" spans="1:10" s="28" customFormat="1" ht="50.25">
      <c r="A85" s="2">
        <v>16</v>
      </c>
      <c r="B85" s="34" t="s">
        <v>65</v>
      </c>
      <c r="C85" s="35" t="s">
        <v>12</v>
      </c>
      <c r="D85" s="145" t="s">
        <v>152</v>
      </c>
      <c r="E85" s="146"/>
      <c r="F85" s="34" t="s">
        <v>2</v>
      </c>
      <c r="G85" s="39">
        <f t="shared" si="2"/>
        <v>3980.1</v>
      </c>
      <c r="H85" s="36">
        <v>3980.1</v>
      </c>
      <c r="I85" s="36">
        <v>0</v>
      </c>
      <c r="J85" s="53"/>
    </row>
    <row r="86" spans="1:12" s="26" customFormat="1" ht="60" customHeight="1">
      <c r="A86" s="2">
        <v>17</v>
      </c>
      <c r="B86" s="40" t="s">
        <v>41</v>
      </c>
      <c r="C86" s="42" t="s">
        <v>13</v>
      </c>
      <c r="D86" s="2">
        <v>81</v>
      </c>
      <c r="E86" s="43">
        <v>2004.1</v>
      </c>
      <c r="F86" s="40" t="s">
        <v>2</v>
      </c>
      <c r="G86" s="39">
        <f t="shared" si="2"/>
        <v>3259.9</v>
      </c>
      <c r="H86" s="39">
        <v>3259.9</v>
      </c>
      <c r="I86" s="39">
        <v>0</v>
      </c>
      <c r="J86" s="53"/>
      <c r="K86" s="63"/>
      <c r="L86" s="63"/>
    </row>
    <row r="87" spans="1:11" s="26" customFormat="1" ht="50.25">
      <c r="A87" s="2">
        <v>18</v>
      </c>
      <c r="B87" s="37" t="s">
        <v>193</v>
      </c>
      <c r="C87" s="37" t="s">
        <v>13</v>
      </c>
      <c r="D87" s="2">
        <v>80</v>
      </c>
      <c r="E87" s="2">
        <v>2035.2</v>
      </c>
      <c r="F87" s="37" t="s">
        <v>2</v>
      </c>
      <c r="G87" s="39">
        <f t="shared" si="2"/>
        <v>2462.9</v>
      </c>
      <c r="H87" s="36">
        <v>2462.9</v>
      </c>
      <c r="I87" s="36">
        <v>0</v>
      </c>
      <c r="J87" s="53"/>
      <c r="K87" s="62"/>
    </row>
    <row r="88" spans="1:12" s="26" customFormat="1" ht="144" customHeight="1">
      <c r="A88" s="2">
        <v>19</v>
      </c>
      <c r="B88" s="40" t="s">
        <v>31</v>
      </c>
      <c r="C88" s="35" t="s">
        <v>52</v>
      </c>
      <c r="D88" s="2">
        <v>70</v>
      </c>
      <c r="E88" s="39">
        <v>2920</v>
      </c>
      <c r="F88" s="40" t="s">
        <v>2</v>
      </c>
      <c r="G88" s="39">
        <f t="shared" si="2"/>
        <v>5691</v>
      </c>
      <c r="H88" s="39">
        <v>5691</v>
      </c>
      <c r="I88" s="39">
        <v>0</v>
      </c>
      <c r="J88" s="53"/>
      <c r="K88" s="63"/>
      <c r="L88" s="63"/>
    </row>
    <row r="89" spans="1:12" s="26" customFormat="1" ht="50.25">
      <c r="A89" s="2">
        <v>20</v>
      </c>
      <c r="B89" s="38" t="s">
        <v>66</v>
      </c>
      <c r="C89" s="40" t="s">
        <v>13</v>
      </c>
      <c r="D89" s="2">
        <v>53</v>
      </c>
      <c r="E89" s="43">
        <v>1658.5</v>
      </c>
      <c r="F89" s="40" t="s">
        <v>21</v>
      </c>
      <c r="G89" s="39">
        <f t="shared" si="2"/>
        <v>4116.7</v>
      </c>
      <c r="H89" s="39">
        <v>4116.7</v>
      </c>
      <c r="I89" s="39">
        <v>0</v>
      </c>
      <c r="J89" s="53"/>
      <c r="K89" s="49"/>
      <c r="L89" s="64"/>
    </row>
    <row r="90" spans="1:12" s="26" customFormat="1" ht="50.25">
      <c r="A90" s="2">
        <v>21</v>
      </c>
      <c r="B90" s="38" t="s">
        <v>194</v>
      </c>
      <c r="C90" s="40" t="s">
        <v>13</v>
      </c>
      <c r="D90" s="2">
        <v>90</v>
      </c>
      <c r="E90" s="43">
        <v>1090.2</v>
      </c>
      <c r="F90" s="40" t="s">
        <v>21</v>
      </c>
      <c r="G90" s="39">
        <f t="shared" si="2"/>
        <v>1067.7</v>
      </c>
      <c r="H90" s="39">
        <v>1067.7</v>
      </c>
      <c r="I90" s="39">
        <v>0</v>
      </c>
      <c r="J90" s="53"/>
      <c r="K90" s="49"/>
      <c r="L90" s="64"/>
    </row>
    <row r="91" spans="1:10" s="26" customFormat="1" ht="50.25">
      <c r="A91" s="2">
        <v>22</v>
      </c>
      <c r="B91" s="34" t="s">
        <v>51</v>
      </c>
      <c r="C91" s="35" t="s">
        <v>13</v>
      </c>
      <c r="D91" s="2">
        <v>27</v>
      </c>
      <c r="E91" s="36">
        <v>413.7</v>
      </c>
      <c r="F91" s="34" t="s">
        <v>2</v>
      </c>
      <c r="G91" s="39">
        <f t="shared" si="2"/>
        <v>1502</v>
      </c>
      <c r="H91" s="36">
        <v>1502</v>
      </c>
      <c r="I91" s="36">
        <v>0</v>
      </c>
      <c r="J91" s="53"/>
    </row>
    <row r="92" spans="1:12" s="26" customFormat="1" ht="60" customHeight="1">
      <c r="A92" s="2">
        <v>23</v>
      </c>
      <c r="B92" s="40" t="s">
        <v>33</v>
      </c>
      <c r="C92" s="42" t="s">
        <v>13</v>
      </c>
      <c r="D92" s="2">
        <v>90</v>
      </c>
      <c r="E92" s="43">
        <v>3203.8</v>
      </c>
      <c r="F92" s="40" t="s">
        <v>2</v>
      </c>
      <c r="G92" s="39">
        <f t="shared" si="2"/>
        <v>4671.3</v>
      </c>
      <c r="H92" s="39">
        <v>4671.3</v>
      </c>
      <c r="I92" s="39">
        <v>0</v>
      </c>
      <c r="J92" s="53"/>
      <c r="K92" s="49"/>
      <c r="L92" s="64"/>
    </row>
    <row r="93" spans="1:12" s="26" customFormat="1" ht="60" customHeight="1">
      <c r="A93" s="2">
        <v>24</v>
      </c>
      <c r="B93" s="40" t="s">
        <v>195</v>
      </c>
      <c r="C93" s="40" t="s">
        <v>14</v>
      </c>
      <c r="D93" s="2">
        <v>0</v>
      </c>
      <c r="E93" s="39">
        <v>0</v>
      </c>
      <c r="F93" s="40" t="s">
        <v>2</v>
      </c>
      <c r="G93" s="39">
        <f t="shared" si="2"/>
        <v>11</v>
      </c>
      <c r="H93" s="39">
        <v>11</v>
      </c>
      <c r="I93" s="39">
        <v>0</v>
      </c>
      <c r="J93" s="53"/>
      <c r="K93" s="49"/>
      <c r="L93" s="64"/>
    </row>
    <row r="94" spans="1:12" s="26" customFormat="1" ht="150.75" customHeight="1">
      <c r="A94" s="2">
        <v>25</v>
      </c>
      <c r="B94" s="40" t="s">
        <v>23</v>
      </c>
      <c r="C94" s="35" t="s">
        <v>45</v>
      </c>
      <c r="D94" s="132" t="s">
        <v>152</v>
      </c>
      <c r="E94" s="133"/>
      <c r="F94" s="40" t="s">
        <v>2</v>
      </c>
      <c r="G94" s="39">
        <f t="shared" si="2"/>
        <v>13462.8</v>
      </c>
      <c r="H94" s="39">
        <v>13462.8</v>
      </c>
      <c r="I94" s="39">
        <v>0</v>
      </c>
      <c r="J94" s="53"/>
      <c r="K94" s="68"/>
      <c r="L94" s="64"/>
    </row>
    <row r="95" spans="1:12" s="26" customFormat="1" ht="55.5" customHeight="1">
      <c r="A95" s="2">
        <v>26</v>
      </c>
      <c r="B95" s="40" t="s">
        <v>49</v>
      </c>
      <c r="C95" s="34" t="s">
        <v>14</v>
      </c>
      <c r="D95" s="132" t="s">
        <v>152</v>
      </c>
      <c r="E95" s="133"/>
      <c r="F95" s="40" t="s">
        <v>2</v>
      </c>
      <c r="G95" s="39">
        <f t="shared" si="2"/>
        <v>1699.8</v>
      </c>
      <c r="H95" s="39">
        <v>1699.8</v>
      </c>
      <c r="I95" s="39">
        <v>0</v>
      </c>
      <c r="J95" s="53"/>
      <c r="K95" s="64"/>
      <c r="L95" s="64"/>
    </row>
    <row r="96" spans="1:12" s="26" customFormat="1" ht="55.5" customHeight="1">
      <c r="A96" s="2">
        <v>27</v>
      </c>
      <c r="B96" s="40" t="s">
        <v>67</v>
      </c>
      <c r="C96" s="34" t="s">
        <v>14</v>
      </c>
      <c r="D96" s="132" t="s">
        <v>152</v>
      </c>
      <c r="E96" s="133"/>
      <c r="F96" s="40" t="s">
        <v>2</v>
      </c>
      <c r="G96" s="39">
        <f t="shared" si="2"/>
        <v>3988.2</v>
      </c>
      <c r="H96" s="39">
        <v>3988.2</v>
      </c>
      <c r="I96" s="39">
        <v>0</v>
      </c>
      <c r="J96" s="53"/>
      <c r="K96" s="64"/>
      <c r="L96" s="64"/>
    </row>
    <row r="97" spans="1:11" s="26" customFormat="1" ht="50.25">
      <c r="A97" s="2">
        <v>28</v>
      </c>
      <c r="B97" s="37" t="s">
        <v>75</v>
      </c>
      <c r="C97" s="37" t="s">
        <v>14</v>
      </c>
      <c r="D97" s="1">
        <v>96</v>
      </c>
      <c r="E97" s="1">
        <v>1504.4</v>
      </c>
      <c r="F97" s="37" t="s">
        <v>2</v>
      </c>
      <c r="G97" s="39">
        <f t="shared" si="2"/>
        <v>760.5</v>
      </c>
      <c r="H97" s="36">
        <v>760.5</v>
      </c>
      <c r="I97" s="36">
        <v>0</v>
      </c>
      <c r="J97" s="53"/>
      <c r="K97" s="62"/>
    </row>
    <row r="98" spans="1:10" s="26" customFormat="1" ht="50.25">
      <c r="A98" s="2">
        <v>29</v>
      </c>
      <c r="B98" s="37" t="s">
        <v>76</v>
      </c>
      <c r="C98" s="37" t="s">
        <v>14</v>
      </c>
      <c r="D98" s="145" t="s">
        <v>152</v>
      </c>
      <c r="E98" s="146"/>
      <c r="F98" s="37" t="s">
        <v>2</v>
      </c>
      <c r="G98" s="39">
        <f t="shared" si="2"/>
        <v>2830.9</v>
      </c>
      <c r="H98" s="36">
        <v>2830.9</v>
      </c>
      <c r="I98" s="36">
        <v>0</v>
      </c>
      <c r="J98" s="53"/>
    </row>
    <row r="99" spans="1:10" s="26" customFormat="1" ht="50.25">
      <c r="A99" s="2">
        <v>30</v>
      </c>
      <c r="B99" s="34" t="s">
        <v>18</v>
      </c>
      <c r="C99" s="34" t="s">
        <v>14</v>
      </c>
      <c r="D99" s="132" t="s">
        <v>152</v>
      </c>
      <c r="E99" s="133"/>
      <c r="F99" s="34" t="s">
        <v>2</v>
      </c>
      <c r="G99" s="39">
        <f t="shared" si="2"/>
        <v>2996.9</v>
      </c>
      <c r="H99" s="36">
        <v>2825.8</v>
      </c>
      <c r="I99" s="36">
        <v>171.1</v>
      </c>
      <c r="J99" s="53"/>
    </row>
    <row r="100" spans="1:10" s="26" customFormat="1" ht="50.25">
      <c r="A100" s="2">
        <v>31</v>
      </c>
      <c r="B100" s="37" t="s">
        <v>77</v>
      </c>
      <c r="C100" s="37" t="s">
        <v>14</v>
      </c>
      <c r="D100" s="132" t="s">
        <v>152</v>
      </c>
      <c r="E100" s="133"/>
      <c r="F100" s="37" t="s">
        <v>2</v>
      </c>
      <c r="G100" s="39">
        <f t="shared" si="2"/>
        <v>2425.4</v>
      </c>
      <c r="H100" s="36">
        <v>2425.4</v>
      </c>
      <c r="I100" s="36">
        <v>0</v>
      </c>
      <c r="J100" s="53"/>
    </row>
    <row r="101" spans="1:10" s="26" customFormat="1" ht="50.25">
      <c r="A101" s="2">
        <v>32</v>
      </c>
      <c r="B101" s="37" t="s">
        <v>122</v>
      </c>
      <c r="C101" s="37" t="s">
        <v>14</v>
      </c>
      <c r="D101" s="132" t="s">
        <v>152</v>
      </c>
      <c r="E101" s="133"/>
      <c r="F101" s="37" t="s">
        <v>2</v>
      </c>
      <c r="G101" s="39">
        <f t="shared" si="2"/>
        <v>696.5</v>
      </c>
      <c r="H101" s="36">
        <v>696.5</v>
      </c>
      <c r="I101" s="36">
        <v>0</v>
      </c>
      <c r="J101" s="53"/>
    </row>
    <row r="102" spans="1:10" s="26" customFormat="1" ht="50.25">
      <c r="A102" s="2">
        <v>33</v>
      </c>
      <c r="B102" s="34" t="s">
        <v>36</v>
      </c>
      <c r="C102" s="34" t="s">
        <v>14</v>
      </c>
      <c r="D102" s="145" t="s">
        <v>152</v>
      </c>
      <c r="E102" s="146"/>
      <c r="F102" s="34" t="s">
        <v>2</v>
      </c>
      <c r="G102" s="39">
        <f t="shared" si="2"/>
        <v>2924.4</v>
      </c>
      <c r="H102" s="36">
        <v>2924.4</v>
      </c>
      <c r="I102" s="36">
        <v>0</v>
      </c>
      <c r="J102" s="53"/>
    </row>
    <row r="103" spans="1:11" s="26" customFormat="1" ht="50.25">
      <c r="A103" s="2">
        <v>34</v>
      </c>
      <c r="B103" s="37" t="s">
        <v>78</v>
      </c>
      <c r="C103" s="37" t="s">
        <v>14</v>
      </c>
      <c r="D103" s="1">
        <v>165</v>
      </c>
      <c r="E103" s="36">
        <v>3031.9</v>
      </c>
      <c r="F103" s="37" t="s">
        <v>2</v>
      </c>
      <c r="G103" s="39">
        <f t="shared" si="2"/>
        <v>1623.8</v>
      </c>
      <c r="H103" s="36">
        <v>1623.8</v>
      </c>
      <c r="I103" s="36">
        <v>0</v>
      </c>
      <c r="J103" s="53"/>
      <c r="K103" s="62"/>
    </row>
    <row r="104" spans="1:11" s="26" customFormat="1" ht="50.25">
      <c r="A104" s="2">
        <v>35</v>
      </c>
      <c r="B104" s="37" t="s">
        <v>71</v>
      </c>
      <c r="C104" s="37" t="s">
        <v>14</v>
      </c>
      <c r="D104" s="2">
        <v>110</v>
      </c>
      <c r="E104" s="39">
        <v>2594.1</v>
      </c>
      <c r="F104" s="37" t="s">
        <v>2</v>
      </c>
      <c r="G104" s="39">
        <f t="shared" si="2"/>
        <v>259.5</v>
      </c>
      <c r="H104" s="36">
        <v>259.5</v>
      </c>
      <c r="I104" s="36">
        <v>0</v>
      </c>
      <c r="J104" s="53"/>
      <c r="K104" s="62"/>
    </row>
    <row r="105" spans="1:11" s="26" customFormat="1" ht="50.25">
      <c r="A105" s="2">
        <v>36</v>
      </c>
      <c r="B105" s="37" t="s">
        <v>205</v>
      </c>
      <c r="C105" s="37" t="s">
        <v>15</v>
      </c>
      <c r="D105" s="2">
        <v>2</v>
      </c>
      <c r="E105" s="39">
        <v>66</v>
      </c>
      <c r="F105" s="37" t="s">
        <v>2</v>
      </c>
      <c r="G105" s="39">
        <f t="shared" si="2"/>
        <v>125.8</v>
      </c>
      <c r="H105" s="36">
        <v>125.8</v>
      </c>
      <c r="I105" s="36">
        <v>0</v>
      </c>
      <c r="J105" s="53"/>
      <c r="K105" s="62"/>
    </row>
    <row r="106" spans="1:11" s="26" customFormat="1" ht="50.25">
      <c r="A106" s="2">
        <v>37</v>
      </c>
      <c r="B106" s="34" t="s">
        <v>35</v>
      </c>
      <c r="C106" s="34" t="s">
        <v>15</v>
      </c>
      <c r="D106" s="132" t="s">
        <v>152</v>
      </c>
      <c r="E106" s="133"/>
      <c r="F106" s="34" t="s">
        <v>2</v>
      </c>
      <c r="G106" s="39">
        <f t="shared" si="2"/>
        <v>2861.6</v>
      </c>
      <c r="H106" s="36">
        <v>2861.6</v>
      </c>
      <c r="I106" s="36">
        <v>0</v>
      </c>
      <c r="J106" s="53"/>
      <c r="K106" s="62"/>
    </row>
    <row r="107" spans="1:10" s="26" customFormat="1" ht="50.25">
      <c r="A107" s="2">
        <v>38</v>
      </c>
      <c r="B107" s="38" t="s">
        <v>165</v>
      </c>
      <c r="C107" s="38" t="s">
        <v>16</v>
      </c>
      <c r="D107" s="2">
        <v>8</v>
      </c>
      <c r="E107" s="2">
        <v>83.9</v>
      </c>
      <c r="F107" s="34" t="s">
        <v>21</v>
      </c>
      <c r="G107" s="39">
        <f t="shared" si="2"/>
        <v>143.2</v>
      </c>
      <c r="H107" s="39">
        <v>143.2</v>
      </c>
      <c r="I107" s="39">
        <v>0</v>
      </c>
      <c r="J107" s="56"/>
    </row>
    <row r="108" spans="1:10" s="26" customFormat="1" ht="50.25">
      <c r="A108" s="2">
        <v>39</v>
      </c>
      <c r="B108" s="38" t="s">
        <v>175</v>
      </c>
      <c r="C108" s="38" t="s">
        <v>16</v>
      </c>
      <c r="D108" s="2">
        <v>2</v>
      </c>
      <c r="E108" s="2">
        <v>64.9</v>
      </c>
      <c r="F108" s="34" t="s">
        <v>21</v>
      </c>
      <c r="G108" s="39">
        <f t="shared" si="2"/>
        <v>439.5</v>
      </c>
      <c r="H108" s="39">
        <v>344.5</v>
      </c>
      <c r="I108" s="39">
        <v>95</v>
      </c>
      <c r="J108" s="56"/>
    </row>
    <row r="109" spans="1:11" s="26" customFormat="1" ht="50.25">
      <c r="A109" s="2">
        <v>40</v>
      </c>
      <c r="B109" s="37" t="s">
        <v>81</v>
      </c>
      <c r="C109" s="37" t="s">
        <v>16</v>
      </c>
      <c r="D109" s="1">
        <v>0</v>
      </c>
      <c r="E109" s="36">
        <v>0</v>
      </c>
      <c r="F109" s="37" t="s">
        <v>5</v>
      </c>
      <c r="G109" s="39">
        <f t="shared" si="2"/>
        <v>546.1</v>
      </c>
      <c r="H109" s="36">
        <v>486.9</v>
      </c>
      <c r="I109" s="36">
        <v>59.2</v>
      </c>
      <c r="J109" s="53"/>
      <c r="K109" s="62"/>
    </row>
    <row r="110" spans="1:11" ht="50.25">
      <c r="A110" s="144" t="s">
        <v>7</v>
      </c>
      <c r="B110" s="144"/>
      <c r="C110" s="37"/>
      <c r="D110" s="2">
        <f>SUM(D70:D109)</f>
        <v>1355</v>
      </c>
      <c r="E110" s="39">
        <f>SUM(E70:E109)</f>
        <v>34963.5</v>
      </c>
      <c r="F110" s="34"/>
      <c r="G110" s="36">
        <f>SUM(G70:G109)</f>
        <v>101010.8</v>
      </c>
      <c r="H110" s="36">
        <f>SUM(H70:H109)</f>
        <v>100193.8</v>
      </c>
      <c r="I110" s="36">
        <f>SUM(I71:I109)</f>
        <v>817</v>
      </c>
      <c r="J110" s="15"/>
      <c r="K110" s="19"/>
    </row>
    <row r="111" spans="1:11" ht="50.25">
      <c r="A111" s="132" t="s">
        <v>10</v>
      </c>
      <c r="B111" s="156"/>
      <c r="C111" s="156"/>
      <c r="D111" s="156"/>
      <c r="E111" s="156"/>
      <c r="F111" s="156"/>
      <c r="G111" s="156"/>
      <c r="H111" s="156"/>
      <c r="I111" s="133"/>
      <c r="J111" s="15"/>
      <c r="K111" s="19"/>
    </row>
    <row r="112" spans="1:11" s="26" customFormat="1" ht="150.75">
      <c r="A112" s="2">
        <v>1</v>
      </c>
      <c r="B112" s="38" t="s">
        <v>39</v>
      </c>
      <c r="C112" s="41" t="s">
        <v>44</v>
      </c>
      <c r="D112" s="2">
        <v>170</v>
      </c>
      <c r="E112" s="43">
        <v>5566.4</v>
      </c>
      <c r="F112" s="38" t="s">
        <v>2</v>
      </c>
      <c r="G112" s="39">
        <f aca="true" t="shared" si="3" ref="G112:G138">H112+I112</f>
        <v>10357</v>
      </c>
      <c r="H112" s="39">
        <v>10357</v>
      </c>
      <c r="I112" s="51">
        <v>0</v>
      </c>
      <c r="J112" s="50"/>
      <c r="K112" s="62"/>
    </row>
    <row r="113" spans="1:12" s="28" customFormat="1" ht="50.25">
      <c r="A113" s="2">
        <v>2</v>
      </c>
      <c r="B113" s="38" t="s">
        <v>82</v>
      </c>
      <c r="C113" s="40" t="s">
        <v>12</v>
      </c>
      <c r="D113" s="132" t="s">
        <v>152</v>
      </c>
      <c r="E113" s="133"/>
      <c r="F113" s="40" t="s">
        <v>2</v>
      </c>
      <c r="G113" s="39">
        <f t="shared" si="3"/>
        <v>60.1</v>
      </c>
      <c r="H113" s="39">
        <v>0</v>
      </c>
      <c r="I113" s="39">
        <v>60.1</v>
      </c>
      <c r="J113" s="53"/>
      <c r="K113" s="52"/>
      <c r="L113" s="52"/>
    </row>
    <row r="114" spans="1:12" s="13" customFormat="1" ht="50.25">
      <c r="A114" s="2">
        <v>3</v>
      </c>
      <c r="B114" s="38" t="s">
        <v>86</v>
      </c>
      <c r="C114" s="40" t="s">
        <v>12</v>
      </c>
      <c r="D114" s="132" t="s">
        <v>152</v>
      </c>
      <c r="E114" s="133"/>
      <c r="F114" s="40" t="s">
        <v>2</v>
      </c>
      <c r="G114" s="39">
        <f t="shared" si="3"/>
        <v>30</v>
      </c>
      <c r="H114" s="39">
        <v>0</v>
      </c>
      <c r="I114" s="39">
        <v>30</v>
      </c>
      <c r="J114" s="4"/>
      <c r="L114" s="48"/>
    </row>
    <row r="115" spans="1:11" s="26" customFormat="1" ht="50.25">
      <c r="A115" s="2">
        <v>4</v>
      </c>
      <c r="B115" s="40" t="s">
        <v>29</v>
      </c>
      <c r="C115" s="42" t="s">
        <v>12</v>
      </c>
      <c r="D115" s="2">
        <v>157</v>
      </c>
      <c r="E115" s="39">
        <v>3597</v>
      </c>
      <c r="F115" s="40" t="s">
        <v>2</v>
      </c>
      <c r="G115" s="39">
        <f t="shared" si="3"/>
        <v>2388.6</v>
      </c>
      <c r="H115" s="39">
        <v>2388.6</v>
      </c>
      <c r="I115" s="51">
        <v>0</v>
      </c>
      <c r="J115" s="50"/>
      <c r="K115" s="62"/>
    </row>
    <row r="116" spans="1:11" s="26" customFormat="1" ht="50.25">
      <c r="A116" s="2">
        <v>5</v>
      </c>
      <c r="B116" s="40" t="s">
        <v>176</v>
      </c>
      <c r="C116" s="42" t="s">
        <v>12</v>
      </c>
      <c r="D116" s="132" t="s">
        <v>152</v>
      </c>
      <c r="E116" s="133"/>
      <c r="F116" s="40" t="s">
        <v>2</v>
      </c>
      <c r="G116" s="39">
        <f t="shared" si="3"/>
        <v>2483</v>
      </c>
      <c r="H116" s="39">
        <v>2483</v>
      </c>
      <c r="I116" s="51">
        <v>0</v>
      </c>
      <c r="J116" s="50"/>
      <c r="K116" s="62"/>
    </row>
    <row r="117" spans="1:12" s="28" customFormat="1" ht="54.75" customHeight="1">
      <c r="A117" s="2">
        <v>6</v>
      </c>
      <c r="B117" s="40" t="s">
        <v>38</v>
      </c>
      <c r="C117" s="40" t="s">
        <v>12</v>
      </c>
      <c r="D117" s="132" t="s">
        <v>152</v>
      </c>
      <c r="E117" s="133"/>
      <c r="F117" s="40" t="s">
        <v>2</v>
      </c>
      <c r="G117" s="39">
        <f t="shared" si="3"/>
        <v>154.2</v>
      </c>
      <c r="H117" s="39">
        <v>0</v>
      </c>
      <c r="I117" s="39">
        <v>154.2</v>
      </c>
      <c r="J117" s="53"/>
      <c r="K117" s="49"/>
      <c r="L117" s="49"/>
    </row>
    <row r="118" spans="1:12" s="28" customFormat="1" ht="54.75" customHeight="1">
      <c r="A118" s="2">
        <v>7</v>
      </c>
      <c r="B118" s="38" t="s">
        <v>124</v>
      </c>
      <c r="C118" s="40" t="s">
        <v>12</v>
      </c>
      <c r="D118" s="132" t="s">
        <v>152</v>
      </c>
      <c r="E118" s="133"/>
      <c r="F118" s="40" t="s">
        <v>2</v>
      </c>
      <c r="G118" s="39">
        <f t="shared" si="3"/>
        <v>3926.6</v>
      </c>
      <c r="H118" s="39">
        <v>3926.6</v>
      </c>
      <c r="I118" s="39">
        <v>0</v>
      </c>
      <c r="J118" s="53"/>
      <c r="K118" s="49"/>
      <c r="L118" s="49"/>
    </row>
    <row r="119" spans="1:12" s="13" customFormat="1" ht="50.25">
      <c r="A119" s="2">
        <v>8</v>
      </c>
      <c r="B119" s="38" t="s">
        <v>83</v>
      </c>
      <c r="C119" s="40" t="s">
        <v>12</v>
      </c>
      <c r="D119" s="132" t="s">
        <v>152</v>
      </c>
      <c r="E119" s="133"/>
      <c r="F119" s="40" t="s">
        <v>2</v>
      </c>
      <c r="G119" s="39">
        <f t="shared" si="3"/>
        <v>154.3</v>
      </c>
      <c r="H119" s="39">
        <v>0</v>
      </c>
      <c r="I119" s="39">
        <v>154.3</v>
      </c>
      <c r="J119" s="4"/>
      <c r="K119" s="47"/>
      <c r="L119" s="47"/>
    </row>
    <row r="120" spans="1:12" s="13" customFormat="1" ht="50.25">
      <c r="A120" s="2">
        <v>9</v>
      </c>
      <c r="B120" s="38" t="s">
        <v>201</v>
      </c>
      <c r="C120" s="40" t="s">
        <v>12</v>
      </c>
      <c r="D120" s="132" t="s">
        <v>152</v>
      </c>
      <c r="E120" s="133"/>
      <c r="F120" s="40" t="s">
        <v>2</v>
      </c>
      <c r="G120" s="39">
        <f t="shared" si="3"/>
        <v>445.1</v>
      </c>
      <c r="H120" s="39">
        <v>0</v>
      </c>
      <c r="I120" s="39">
        <v>445.1</v>
      </c>
      <c r="J120" s="4"/>
      <c r="K120" s="47"/>
      <c r="L120" s="47"/>
    </row>
    <row r="121" spans="1:12" s="28" customFormat="1" ht="150.75">
      <c r="A121" s="2">
        <v>10</v>
      </c>
      <c r="B121" s="38" t="s">
        <v>64</v>
      </c>
      <c r="C121" s="42" t="s">
        <v>44</v>
      </c>
      <c r="D121" s="2">
        <v>85</v>
      </c>
      <c r="E121" s="39">
        <v>1591.9</v>
      </c>
      <c r="F121" s="40" t="s">
        <v>2</v>
      </c>
      <c r="G121" s="39">
        <f t="shared" si="3"/>
        <v>8093.5</v>
      </c>
      <c r="H121" s="39">
        <v>8093.5</v>
      </c>
      <c r="I121" s="39">
        <v>0</v>
      </c>
      <c r="J121" s="53"/>
      <c r="K121" s="52"/>
      <c r="L121" s="52"/>
    </row>
    <row r="122" spans="1:12" s="28" customFormat="1" ht="50.25">
      <c r="A122" s="2">
        <v>11</v>
      </c>
      <c r="B122" s="38" t="s">
        <v>167</v>
      </c>
      <c r="C122" s="40" t="s">
        <v>12</v>
      </c>
      <c r="D122" s="132" t="s">
        <v>152</v>
      </c>
      <c r="E122" s="133"/>
      <c r="F122" s="42" t="s">
        <v>2</v>
      </c>
      <c r="G122" s="39">
        <f t="shared" si="3"/>
        <v>579.4</v>
      </c>
      <c r="H122" s="39">
        <v>418.1</v>
      </c>
      <c r="I122" s="39">
        <v>161.3</v>
      </c>
      <c r="J122" s="53"/>
      <c r="K122" s="52"/>
      <c r="L122" s="52"/>
    </row>
    <row r="123" spans="1:12" s="28" customFormat="1" ht="150.75">
      <c r="A123" s="2">
        <v>12</v>
      </c>
      <c r="B123" s="38" t="s">
        <v>85</v>
      </c>
      <c r="C123" s="42" t="s">
        <v>44</v>
      </c>
      <c r="D123" s="132" t="s">
        <v>152</v>
      </c>
      <c r="E123" s="133"/>
      <c r="F123" s="40" t="s">
        <v>2</v>
      </c>
      <c r="G123" s="39">
        <f t="shared" si="3"/>
        <v>1094.5</v>
      </c>
      <c r="H123" s="39">
        <v>0</v>
      </c>
      <c r="I123" s="39">
        <v>1094.5</v>
      </c>
      <c r="J123" s="53"/>
      <c r="L123" s="54"/>
    </row>
    <row r="124" spans="1:13" s="28" customFormat="1" ht="50.25">
      <c r="A124" s="2">
        <v>13</v>
      </c>
      <c r="B124" s="40" t="s">
        <v>174</v>
      </c>
      <c r="C124" s="40" t="s">
        <v>12</v>
      </c>
      <c r="D124" s="2">
        <v>129</v>
      </c>
      <c r="E124" s="3">
        <v>3325.3</v>
      </c>
      <c r="F124" s="40" t="s">
        <v>2</v>
      </c>
      <c r="G124" s="39">
        <f t="shared" si="3"/>
        <v>2171.6</v>
      </c>
      <c r="H124" s="39">
        <v>2171.6</v>
      </c>
      <c r="I124" s="39">
        <v>0</v>
      </c>
      <c r="J124" s="53"/>
      <c r="K124" s="49"/>
      <c r="L124" s="49"/>
      <c r="M124" s="49"/>
    </row>
    <row r="125" spans="1:13" s="28" customFormat="1" ht="50.25">
      <c r="A125" s="2">
        <v>14</v>
      </c>
      <c r="B125" s="40" t="s">
        <v>34</v>
      </c>
      <c r="C125" s="40" t="s">
        <v>12</v>
      </c>
      <c r="D125" s="2">
        <v>0</v>
      </c>
      <c r="E125" s="36">
        <v>0</v>
      </c>
      <c r="F125" s="40" t="s">
        <v>2</v>
      </c>
      <c r="G125" s="39">
        <f t="shared" si="3"/>
        <v>235.5</v>
      </c>
      <c r="H125" s="39">
        <v>235.5</v>
      </c>
      <c r="I125" s="39">
        <v>0</v>
      </c>
      <c r="J125" s="53"/>
      <c r="K125" s="49"/>
      <c r="L125" s="49"/>
      <c r="M125" s="49"/>
    </row>
    <row r="126" spans="1:13" s="28" customFormat="1" ht="50.25">
      <c r="A126" s="2">
        <v>15</v>
      </c>
      <c r="B126" s="40" t="s">
        <v>136</v>
      </c>
      <c r="C126" s="40" t="s">
        <v>12</v>
      </c>
      <c r="D126" s="132" t="s">
        <v>152</v>
      </c>
      <c r="E126" s="133"/>
      <c r="F126" s="40" t="s">
        <v>2</v>
      </c>
      <c r="G126" s="39">
        <f t="shared" si="3"/>
        <v>1918.1</v>
      </c>
      <c r="H126" s="39">
        <v>1918.1</v>
      </c>
      <c r="I126" s="39">
        <v>0</v>
      </c>
      <c r="J126" s="53"/>
      <c r="K126" s="49"/>
      <c r="L126" s="49"/>
      <c r="M126" s="49"/>
    </row>
    <row r="127" spans="1:12" s="28" customFormat="1" ht="59.25" customHeight="1">
      <c r="A127" s="2">
        <v>16</v>
      </c>
      <c r="B127" s="40" t="s">
        <v>42</v>
      </c>
      <c r="C127" s="40" t="s">
        <v>12</v>
      </c>
      <c r="D127" s="132" t="s">
        <v>152</v>
      </c>
      <c r="E127" s="133"/>
      <c r="F127" s="40" t="s">
        <v>2</v>
      </c>
      <c r="G127" s="39">
        <f t="shared" si="3"/>
        <v>2527.1</v>
      </c>
      <c r="H127" s="39">
        <v>2527.1</v>
      </c>
      <c r="I127" s="39">
        <v>0</v>
      </c>
      <c r="J127" s="50"/>
      <c r="K127" s="52"/>
      <c r="L127" s="52"/>
    </row>
    <row r="128" spans="1:10" s="26" customFormat="1" ht="51" customHeight="1">
      <c r="A128" s="2">
        <v>17</v>
      </c>
      <c r="B128" s="38" t="s">
        <v>26</v>
      </c>
      <c r="C128" s="42" t="s">
        <v>12</v>
      </c>
      <c r="D128" s="132" t="s">
        <v>152</v>
      </c>
      <c r="E128" s="133"/>
      <c r="F128" s="40" t="s">
        <v>2</v>
      </c>
      <c r="G128" s="39">
        <f t="shared" si="3"/>
        <v>0</v>
      </c>
      <c r="H128" s="39">
        <v>0</v>
      </c>
      <c r="I128" s="39">
        <v>0</v>
      </c>
      <c r="J128" s="50"/>
    </row>
    <row r="129" spans="1:12" s="13" customFormat="1" ht="50.25">
      <c r="A129" s="2">
        <v>18</v>
      </c>
      <c r="B129" s="38" t="s">
        <v>84</v>
      </c>
      <c r="C129" s="40" t="s">
        <v>12</v>
      </c>
      <c r="D129" s="132" t="s">
        <v>152</v>
      </c>
      <c r="E129" s="133"/>
      <c r="F129" s="40" t="s">
        <v>2</v>
      </c>
      <c r="G129" s="39">
        <f t="shared" si="3"/>
        <v>478.8</v>
      </c>
      <c r="H129" s="39">
        <v>0</v>
      </c>
      <c r="I129" s="39">
        <v>478.8</v>
      </c>
      <c r="J129" s="4"/>
      <c r="K129" s="47"/>
      <c r="L129" s="47"/>
    </row>
    <row r="130" spans="1:12" s="28" customFormat="1" ht="50.25">
      <c r="A130" s="2">
        <v>19</v>
      </c>
      <c r="B130" s="38" t="s">
        <v>74</v>
      </c>
      <c r="C130" s="40" t="s">
        <v>12</v>
      </c>
      <c r="D130" s="132" t="s">
        <v>152</v>
      </c>
      <c r="E130" s="133"/>
      <c r="F130" s="40" t="s">
        <v>2</v>
      </c>
      <c r="G130" s="39">
        <f t="shared" si="3"/>
        <v>3289.9</v>
      </c>
      <c r="H130" s="39">
        <v>3289.9</v>
      </c>
      <c r="I130" s="39">
        <v>0</v>
      </c>
      <c r="J130" s="53"/>
      <c r="L130" s="54"/>
    </row>
    <row r="131" spans="1:12" s="28" customFormat="1" ht="50.25">
      <c r="A131" s="2">
        <v>20</v>
      </c>
      <c r="B131" s="38" t="s">
        <v>80</v>
      </c>
      <c r="C131" s="40" t="s">
        <v>12</v>
      </c>
      <c r="D131" s="141" t="s">
        <v>152</v>
      </c>
      <c r="E131" s="142"/>
      <c r="F131" s="40" t="s">
        <v>2</v>
      </c>
      <c r="G131" s="39">
        <f t="shared" si="3"/>
        <v>5378.4</v>
      </c>
      <c r="H131" s="39">
        <v>5378.4</v>
      </c>
      <c r="I131" s="39">
        <v>0</v>
      </c>
      <c r="J131" s="53"/>
      <c r="L131" s="49"/>
    </row>
    <row r="132" spans="1:13" s="28" customFormat="1" ht="50.25">
      <c r="A132" s="2">
        <v>21</v>
      </c>
      <c r="B132" s="40" t="s">
        <v>177</v>
      </c>
      <c r="C132" s="40" t="s">
        <v>12</v>
      </c>
      <c r="D132" s="132" t="s">
        <v>152</v>
      </c>
      <c r="E132" s="133"/>
      <c r="F132" s="40" t="s">
        <v>5</v>
      </c>
      <c r="G132" s="39">
        <f t="shared" si="3"/>
        <v>3486</v>
      </c>
      <c r="H132" s="39">
        <v>2985</v>
      </c>
      <c r="I132" s="39">
        <v>501</v>
      </c>
      <c r="J132" s="53"/>
      <c r="K132" s="49"/>
      <c r="L132" s="49"/>
      <c r="M132" s="49"/>
    </row>
    <row r="133" spans="1:12" s="28" customFormat="1" ht="50.25">
      <c r="A133" s="2">
        <v>22</v>
      </c>
      <c r="B133" s="40" t="s">
        <v>65</v>
      </c>
      <c r="C133" s="42" t="s">
        <v>12</v>
      </c>
      <c r="D133" s="2">
        <v>182</v>
      </c>
      <c r="E133" s="2">
        <v>1981.8</v>
      </c>
      <c r="F133" s="40" t="s">
        <v>2</v>
      </c>
      <c r="G133" s="39">
        <f t="shared" si="3"/>
        <v>6131.9</v>
      </c>
      <c r="H133" s="39">
        <v>6131.9</v>
      </c>
      <c r="I133" s="39">
        <v>0</v>
      </c>
      <c r="J133" s="53"/>
      <c r="L133" s="49"/>
    </row>
    <row r="134" spans="1:12" s="28" customFormat="1" ht="54.75" customHeight="1">
      <c r="A134" s="2">
        <v>23</v>
      </c>
      <c r="B134" s="38" t="s">
        <v>37</v>
      </c>
      <c r="C134" s="40" t="s">
        <v>12</v>
      </c>
      <c r="D134" s="2">
        <v>112</v>
      </c>
      <c r="E134" s="39">
        <v>2540.1</v>
      </c>
      <c r="F134" s="38" t="s">
        <v>2</v>
      </c>
      <c r="G134" s="39">
        <f t="shared" si="3"/>
        <v>1156.7</v>
      </c>
      <c r="H134" s="2">
        <v>1156.7</v>
      </c>
      <c r="I134" s="39">
        <v>0</v>
      </c>
      <c r="J134" s="53"/>
      <c r="K134" s="52"/>
      <c r="L134" s="52"/>
    </row>
    <row r="135" spans="1:12" s="28" customFormat="1" ht="54.75" customHeight="1">
      <c r="A135" s="2">
        <v>24</v>
      </c>
      <c r="B135" s="38" t="s">
        <v>89</v>
      </c>
      <c r="C135" s="38" t="s">
        <v>14</v>
      </c>
      <c r="D135" s="132" t="s">
        <v>152</v>
      </c>
      <c r="E135" s="133"/>
      <c r="F135" s="38" t="s">
        <v>2</v>
      </c>
      <c r="G135" s="39">
        <f t="shared" si="3"/>
        <v>2660.4</v>
      </c>
      <c r="H135" s="2">
        <v>2660.4</v>
      </c>
      <c r="I135" s="39">
        <v>0</v>
      </c>
      <c r="J135" s="53"/>
      <c r="K135" s="52"/>
      <c r="L135" s="52"/>
    </row>
    <row r="136" spans="1:12" s="28" customFormat="1" ht="50.25">
      <c r="A136" s="2">
        <v>25</v>
      </c>
      <c r="B136" s="38" t="s">
        <v>76</v>
      </c>
      <c r="C136" s="38" t="s">
        <v>14</v>
      </c>
      <c r="D136" s="2">
        <v>161</v>
      </c>
      <c r="E136" s="2">
        <v>3553.1</v>
      </c>
      <c r="F136" s="38" t="s">
        <v>2</v>
      </c>
      <c r="G136" s="39">
        <f t="shared" si="3"/>
        <v>851.3</v>
      </c>
      <c r="H136" s="39">
        <v>851.3</v>
      </c>
      <c r="I136" s="39">
        <v>0</v>
      </c>
      <c r="J136" s="53"/>
      <c r="K136" s="66"/>
      <c r="L136" s="49"/>
    </row>
    <row r="137" spans="1:12" s="28" customFormat="1" ht="50.25">
      <c r="A137" s="2">
        <v>26</v>
      </c>
      <c r="B137" s="40" t="s">
        <v>18</v>
      </c>
      <c r="C137" s="40" t="s">
        <v>14</v>
      </c>
      <c r="D137" s="132" t="s">
        <v>152</v>
      </c>
      <c r="E137" s="133"/>
      <c r="F137" s="40" t="s">
        <v>2</v>
      </c>
      <c r="G137" s="39">
        <f t="shared" si="3"/>
        <v>691</v>
      </c>
      <c r="H137" s="39">
        <v>691</v>
      </c>
      <c r="I137" s="39">
        <v>0</v>
      </c>
      <c r="J137" s="53"/>
      <c r="L137" s="49"/>
    </row>
    <row r="138" spans="1:10" s="26" customFormat="1" ht="51" customHeight="1">
      <c r="A138" s="2">
        <v>27</v>
      </c>
      <c r="B138" s="38" t="s">
        <v>228</v>
      </c>
      <c r="C138" s="40" t="s">
        <v>14</v>
      </c>
      <c r="D138" s="2">
        <v>5</v>
      </c>
      <c r="E138" s="39">
        <v>75</v>
      </c>
      <c r="F138" s="40" t="s">
        <v>2</v>
      </c>
      <c r="G138" s="39">
        <f t="shared" si="3"/>
        <v>627.6</v>
      </c>
      <c r="H138" s="39">
        <v>627.6</v>
      </c>
      <c r="I138" s="39">
        <v>0</v>
      </c>
      <c r="J138" s="50"/>
    </row>
    <row r="139" spans="1:12" s="28" customFormat="1" ht="150.75">
      <c r="A139" s="2">
        <v>28</v>
      </c>
      <c r="B139" s="38" t="s">
        <v>69</v>
      </c>
      <c r="C139" s="42" t="s">
        <v>45</v>
      </c>
      <c r="D139" s="132" t="s">
        <v>152</v>
      </c>
      <c r="E139" s="133"/>
      <c r="F139" s="40" t="s">
        <v>2</v>
      </c>
      <c r="G139" s="39">
        <f aca="true" t="shared" si="4" ref="G139:G156">H139+I139</f>
        <v>298.5</v>
      </c>
      <c r="H139" s="39">
        <v>0</v>
      </c>
      <c r="I139" s="39">
        <v>298.5</v>
      </c>
      <c r="J139" s="53"/>
      <c r="L139" s="49"/>
    </row>
    <row r="140" spans="1:12" s="28" customFormat="1" ht="50.25">
      <c r="A140" s="2">
        <v>29</v>
      </c>
      <c r="B140" s="38" t="s">
        <v>67</v>
      </c>
      <c r="C140" s="40" t="s">
        <v>14</v>
      </c>
      <c r="D140" s="132" t="s">
        <v>152</v>
      </c>
      <c r="E140" s="133"/>
      <c r="F140" s="40" t="s">
        <v>2</v>
      </c>
      <c r="G140" s="39">
        <f t="shared" si="4"/>
        <v>3642.5</v>
      </c>
      <c r="H140" s="39">
        <v>3642.5</v>
      </c>
      <c r="I140" s="39">
        <v>0</v>
      </c>
      <c r="J140" s="53"/>
      <c r="L140" s="49"/>
    </row>
    <row r="141" spans="1:12" s="55" customFormat="1" ht="150.75">
      <c r="A141" s="2">
        <v>30</v>
      </c>
      <c r="B141" s="38" t="s">
        <v>87</v>
      </c>
      <c r="C141" s="42" t="s">
        <v>45</v>
      </c>
      <c r="D141" s="2">
        <v>87</v>
      </c>
      <c r="E141" s="39">
        <v>4229.7</v>
      </c>
      <c r="F141" s="40" t="s">
        <v>2</v>
      </c>
      <c r="G141" s="39">
        <f t="shared" si="4"/>
        <v>12025.3</v>
      </c>
      <c r="H141" s="39">
        <v>12025.3</v>
      </c>
      <c r="I141" s="39">
        <v>0</v>
      </c>
      <c r="J141" s="65"/>
      <c r="L141" s="49"/>
    </row>
    <row r="142" spans="1:12" s="28" customFormat="1" ht="50.25">
      <c r="A142" s="2">
        <v>31</v>
      </c>
      <c r="B142" s="38" t="s">
        <v>77</v>
      </c>
      <c r="C142" s="38" t="s">
        <v>14</v>
      </c>
      <c r="D142" s="2">
        <v>152</v>
      </c>
      <c r="E142" s="2">
        <v>3542.2</v>
      </c>
      <c r="F142" s="38" t="s">
        <v>2</v>
      </c>
      <c r="G142" s="39">
        <f t="shared" si="4"/>
        <v>1212</v>
      </c>
      <c r="H142" s="39">
        <v>1212</v>
      </c>
      <c r="I142" s="39">
        <v>0</v>
      </c>
      <c r="J142" s="53"/>
      <c r="L142" s="49"/>
    </row>
    <row r="143" spans="1:12" s="28" customFormat="1" ht="150.75">
      <c r="A143" s="2">
        <v>32</v>
      </c>
      <c r="B143" s="38" t="s">
        <v>88</v>
      </c>
      <c r="C143" s="42" t="s">
        <v>45</v>
      </c>
      <c r="D143" s="132" t="s">
        <v>152</v>
      </c>
      <c r="E143" s="133"/>
      <c r="F143" s="40" t="s">
        <v>2</v>
      </c>
      <c r="G143" s="39">
        <f aca="true" t="shared" si="5" ref="G143:G150">H143+I143</f>
        <v>149.3</v>
      </c>
      <c r="H143" s="39">
        <v>0</v>
      </c>
      <c r="I143" s="39">
        <v>149.3</v>
      </c>
      <c r="J143" s="53"/>
      <c r="K143" s="66"/>
      <c r="L143" s="49"/>
    </row>
    <row r="144" spans="1:13" s="28" customFormat="1" ht="50.25">
      <c r="A144" s="2">
        <v>33</v>
      </c>
      <c r="B144" s="40" t="s">
        <v>178</v>
      </c>
      <c r="C144" s="40" t="s">
        <v>14</v>
      </c>
      <c r="D144" s="2">
        <v>229</v>
      </c>
      <c r="E144" s="2">
        <v>5355.7</v>
      </c>
      <c r="F144" s="40" t="s">
        <v>2</v>
      </c>
      <c r="G144" s="39">
        <f t="shared" si="5"/>
        <v>4645.5</v>
      </c>
      <c r="H144" s="39">
        <v>4645.5</v>
      </c>
      <c r="I144" s="39">
        <v>0</v>
      </c>
      <c r="J144" s="53"/>
      <c r="K144" s="49"/>
      <c r="L144" s="49"/>
      <c r="M144" s="49"/>
    </row>
    <row r="145" spans="1:13" s="28" customFormat="1" ht="50.25">
      <c r="A145" s="2">
        <v>34</v>
      </c>
      <c r="B145" s="40" t="s">
        <v>173</v>
      </c>
      <c r="C145" s="40" t="s">
        <v>14</v>
      </c>
      <c r="D145" s="132" t="s">
        <v>152</v>
      </c>
      <c r="E145" s="133"/>
      <c r="F145" s="40" t="s">
        <v>2</v>
      </c>
      <c r="G145" s="39">
        <f t="shared" si="5"/>
        <v>2909.2</v>
      </c>
      <c r="H145" s="39">
        <v>2909.2</v>
      </c>
      <c r="I145" s="39">
        <v>0</v>
      </c>
      <c r="J145" s="53"/>
      <c r="K145" s="49"/>
      <c r="L145" s="49"/>
      <c r="M145" s="49"/>
    </row>
    <row r="146" spans="1:13" s="28" customFormat="1" ht="50.25">
      <c r="A146" s="2">
        <v>35</v>
      </c>
      <c r="B146" s="40" t="s">
        <v>196</v>
      </c>
      <c r="C146" s="40" t="s">
        <v>14</v>
      </c>
      <c r="D146" s="132" t="s">
        <v>152</v>
      </c>
      <c r="E146" s="133"/>
      <c r="F146" s="40" t="s">
        <v>2</v>
      </c>
      <c r="G146" s="39">
        <f t="shared" si="5"/>
        <v>1575.5</v>
      </c>
      <c r="H146" s="39">
        <v>1575.5</v>
      </c>
      <c r="I146" s="39">
        <v>0</v>
      </c>
      <c r="J146" s="53"/>
      <c r="K146" s="49"/>
      <c r="L146" s="49"/>
      <c r="M146" s="49"/>
    </row>
    <row r="147" spans="1:12" s="28" customFormat="1" ht="50.25">
      <c r="A147" s="2">
        <v>36</v>
      </c>
      <c r="B147" s="40" t="s">
        <v>36</v>
      </c>
      <c r="C147" s="40" t="s">
        <v>14</v>
      </c>
      <c r="D147" s="2">
        <v>76</v>
      </c>
      <c r="E147" s="2">
        <v>1607.3</v>
      </c>
      <c r="F147" s="40" t="s">
        <v>2</v>
      </c>
      <c r="G147" s="39">
        <f t="shared" si="5"/>
        <v>1565.7</v>
      </c>
      <c r="H147" s="39">
        <v>1565.7</v>
      </c>
      <c r="I147" s="39">
        <v>0</v>
      </c>
      <c r="J147" s="53"/>
      <c r="L147" s="49"/>
    </row>
    <row r="148" spans="1:13" s="28" customFormat="1" ht="50.25">
      <c r="A148" s="2">
        <v>37</v>
      </c>
      <c r="B148" s="40" t="s">
        <v>189</v>
      </c>
      <c r="C148" s="40" t="s">
        <v>15</v>
      </c>
      <c r="D148" s="2">
        <v>0</v>
      </c>
      <c r="E148" s="39">
        <v>0</v>
      </c>
      <c r="F148" s="40" t="s">
        <v>2</v>
      </c>
      <c r="G148" s="39">
        <f t="shared" si="5"/>
        <v>0</v>
      </c>
      <c r="H148" s="39">
        <v>0</v>
      </c>
      <c r="I148" s="39">
        <v>0</v>
      </c>
      <c r="J148" s="53"/>
      <c r="K148" s="49"/>
      <c r="L148" s="49"/>
      <c r="M148" s="49"/>
    </row>
    <row r="149" spans="1:13" s="28" customFormat="1" ht="50.25">
      <c r="A149" s="2">
        <v>38</v>
      </c>
      <c r="B149" s="40" t="s">
        <v>187</v>
      </c>
      <c r="C149" s="40" t="s">
        <v>15</v>
      </c>
      <c r="D149" s="2">
        <v>0</v>
      </c>
      <c r="E149" s="39">
        <v>0</v>
      </c>
      <c r="F149" s="40" t="s">
        <v>2</v>
      </c>
      <c r="G149" s="39">
        <f t="shared" si="5"/>
        <v>0</v>
      </c>
      <c r="H149" s="39">
        <v>0</v>
      </c>
      <c r="I149" s="39">
        <v>0</v>
      </c>
      <c r="J149" s="53"/>
      <c r="K149" s="49"/>
      <c r="L149" s="49"/>
      <c r="M149" s="49"/>
    </row>
    <row r="150" spans="1:13" s="28" customFormat="1" ht="50.25">
      <c r="A150" s="2">
        <v>39</v>
      </c>
      <c r="B150" s="40" t="s">
        <v>188</v>
      </c>
      <c r="C150" s="40" t="s">
        <v>15</v>
      </c>
      <c r="D150" s="2">
        <v>0</v>
      </c>
      <c r="E150" s="39">
        <v>0</v>
      </c>
      <c r="F150" s="40" t="s">
        <v>2</v>
      </c>
      <c r="G150" s="39">
        <f t="shared" si="5"/>
        <v>0</v>
      </c>
      <c r="H150" s="39">
        <v>0</v>
      </c>
      <c r="I150" s="39">
        <v>0</v>
      </c>
      <c r="J150" s="53"/>
      <c r="K150" s="49"/>
      <c r="L150" s="49"/>
      <c r="M150" s="49"/>
    </row>
    <row r="151" spans="1:13" s="28" customFormat="1" ht="50.25">
      <c r="A151" s="2">
        <v>40</v>
      </c>
      <c r="B151" s="40" t="s">
        <v>35</v>
      </c>
      <c r="C151" s="40" t="s">
        <v>15</v>
      </c>
      <c r="D151" s="2">
        <v>1213</v>
      </c>
      <c r="E151" s="39">
        <v>28108.1</v>
      </c>
      <c r="F151" s="40" t="s">
        <v>2</v>
      </c>
      <c r="G151" s="39">
        <f t="shared" si="4"/>
        <v>7499</v>
      </c>
      <c r="H151" s="39">
        <v>7499</v>
      </c>
      <c r="I151" s="39">
        <v>0</v>
      </c>
      <c r="J151" s="53"/>
      <c r="K151" s="66"/>
      <c r="L151" s="49"/>
      <c r="M151" s="49"/>
    </row>
    <row r="152" spans="1:13" s="28" customFormat="1" ht="50.25">
      <c r="A152" s="2">
        <v>41</v>
      </c>
      <c r="B152" s="40" t="s">
        <v>150</v>
      </c>
      <c r="C152" s="40" t="s">
        <v>13</v>
      </c>
      <c r="D152" s="132" t="s">
        <v>152</v>
      </c>
      <c r="E152" s="133"/>
      <c r="F152" s="40" t="s">
        <v>2</v>
      </c>
      <c r="G152" s="39">
        <f t="shared" si="4"/>
        <v>2738.2</v>
      </c>
      <c r="H152" s="39">
        <v>2738.2</v>
      </c>
      <c r="I152" s="39">
        <v>0</v>
      </c>
      <c r="J152" s="53"/>
      <c r="K152" s="66"/>
      <c r="L152" s="49"/>
      <c r="M152" s="49"/>
    </row>
    <row r="153" spans="1:13" s="28" customFormat="1" ht="50.25">
      <c r="A153" s="2">
        <v>42</v>
      </c>
      <c r="B153" s="40" t="s">
        <v>197</v>
      </c>
      <c r="C153" s="40" t="s">
        <v>13</v>
      </c>
      <c r="D153" s="2">
        <v>29</v>
      </c>
      <c r="E153" s="43">
        <v>726.1</v>
      </c>
      <c r="F153" s="40" t="s">
        <v>2</v>
      </c>
      <c r="G153" s="39">
        <f t="shared" si="4"/>
        <v>1171.3</v>
      </c>
      <c r="H153" s="39">
        <v>1171.3</v>
      </c>
      <c r="I153" s="39">
        <v>0</v>
      </c>
      <c r="J153" s="53"/>
      <c r="K153" s="66"/>
      <c r="L153" s="49"/>
      <c r="M153" s="49"/>
    </row>
    <row r="154" spans="1:13" s="28" customFormat="1" ht="50.25">
      <c r="A154" s="2">
        <v>43</v>
      </c>
      <c r="B154" s="40" t="s">
        <v>106</v>
      </c>
      <c r="C154" s="40" t="s">
        <v>13</v>
      </c>
      <c r="D154" s="132" t="s">
        <v>152</v>
      </c>
      <c r="E154" s="133"/>
      <c r="F154" s="40" t="s">
        <v>2</v>
      </c>
      <c r="G154" s="39">
        <f t="shared" si="4"/>
        <v>3791.4</v>
      </c>
      <c r="H154" s="39">
        <v>3791.4</v>
      </c>
      <c r="I154" s="39">
        <v>0</v>
      </c>
      <c r="J154" s="53"/>
      <c r="K154" s="66"/>
      <c r="L154" s="49"/>
      <c r="M154" s="49"/>
    </row>
    <row r="155" spans="1:13" s="28" customFormat="1" ht="50.25">
      <c r="A155" s="2">
        <v>44</v>
      </c>
      <c r="B155" s="40" t="s">
        <v>142</v>
      </c>
      <c r="C155" s="40" t="s">
        <v>13</v>
      </c>
      <c r="D155" s="132" t="s">
        <v>152</v>
      </c>
      <c r="E155" s="133"/>
      <c r="F155" s="40" t="s">
        <v>2</v>
      </c>
      <c r="G155" s="39">
        <f t="shared" si="4"/>
        <v>2065.6</v>
      </c>
      <c r="H155" s="39">
        <v>2065.6</v>
      </c>
      <c r="I155" s="39">
        <v>0</v>
      </c>
      <c r="J155" s="53"/>
      <c r="K155" s="66"/>
      <c r="L155" s="49"/>
      <c r="M155" s="49"/>
    </row>
    <row r="156" spans="1:13" s="28" customFormat="1" ht="50.25">
      <c r="A156" s="2">
        <v>45</v>
      </c>
      <c r="B156" s="40" t="s">
        <v>202</v>
      </c>
      <c r="C156" s="40" t="s">
        <v>16</v>
      </c>
      <c r="D156" s="2">
        <v>4</v>
      </c>
      <c r="E156" s="2">
        <v>34</v>
      </c>
      <c r="F156" s="40" t="s">
        <v>5</v>
      </c>
      <c r="G156" s="39">
        <f t="shared" si="4"/>
        <v>486.9</v>
      </c>
      <c r="H156" s="39">
        <v>486.9</v>
      </c>
      <c r="I156" s="39">
        <v>0</v>
      </c>
      <c r="J156" s="53"/>
      <c r="K156" s="66"/>
      <c r="L156" s="49"/>
      <c r="M156" s="49"/>
    </row>
    <row r="157" spans="1:13" s="13" customFormat="1" ht="50.25">
      <c r="A157" s="159" t="s">
        <v>7</v>
      </c>
      <c r="B157" s="159"/>
      <c r="C157" s="38"/>
      <c r="D157" s="57">
        <f>SUM(D112:D156)</f>
        <v>2791</v>
      </c>
      <c r="E157" s="39">
        <f>SUM(E112:E156)</f>
        <v>65833.7</v>
      </c>
      <c r="F157" s="40"/>
      <c r="G157" s="39">
        <v>107146.8</v>
      </c>
      <c r="H157" s="39">
        <v>103619.7</v>
      </c>
      <c r="I157" s="39">
        <v>3527.1</v>
      </c>
      <c r="J157" s="15"/>
      <c r="K157" s="47"/>
      <c r="L157" s="47"/>
      <c r="M157" s="49"/>
    </row>
    <row r="158" spans="1:13" s="13" customFormat="1" ht="50.25">
      <c r="A158" s="145" t="s">
        <v>46</v>
      </c>
      <c r="B158" s="155"/>
      <c r="C158" s="155"/>
      <c r="D158" s="155"/>
      <c r="E158" s="155"/>
      <c r="F158" s="155"/>
      <c r="G158" s="155"/>
      <c r="H158" s="155"/>
      <c r="I158" s="146"/>
      <c r="J158" s="15"/>
      <c r="M158" s="48"/>
    </row>
    <row r="159" spans="1:12" s="13" customFormat="1" ht="50.25">
      <c r="A159" s="2">
        <v>1</v>
      </c>
      <c r="B159" s="38" t="s">
        <v>82</v>
      </c>
      <c r="C159" s="34" t="s">
        <v>12</v>
      </c>
      <c r="D159" s="2">
        <v>93</v>
      </c>
      <c r="E159" s="43">
        <v>2769.7</v>
      </c>
      <c r="F159" s="34" t="s">
        <v>2</v>
      </c>
      <c r="G159" s="36">
        <f aca="true" t="shared" si="6" ref="G159:G170">H159+I159</f>
        <v>8184.3</v>
      </c>
      <c r="H159" s="36">
        <v>8184.3</v>
      </c>
      <c r="I159" s="36">
        <v>0</v>
      </c>
      <c r="J159" s="4"/>
      <c r="K159" s="47"/>
      <c r="L159" s="47"/>
    </row>
    <row r="160" spans="1:12" s="13" customFormat="1" ht="50.25">
      <c r="A160" s="2">
        <v>2</v>
      </c>
      <c r="B160" s="38" t="s">
        <v>86</v>
      </c>
      <c r="C160" s="34" t="s">
        <v>12</v>
      </c>
      <c r="D160" s="2">
        <v>48</v>
      </c>
      <c r="E160" s="44">
        <v>2058.2</v>
      </c>
      <c r="F160" s="34" t="s">
        <v>2</v>
      </c>
      <c r="G160" s="36">
        <f t="shared" si="6"/>
        <v>8404.9</v>
      </c>
      <c r="H160" s="36">
        <v>8404.9</v>
      </c>
      <c r="I160" s="36">
        <v>0</v>
      </c>
      <c r="J160" s="4"/>
      <c r="L160" s="48"/>
    </row>
    <row r="161" spans="1:12" s="13" customFormat="1" ht="54.75" customHeight="1">
      <c r="A161" s="2">
        <v>3</v>
      </c>
      <c r="B161" s="34" t="s">
        <v>38</v>
      </c>
      <c r="C161" s="34" t="s">
        <v>12</v>
      </c>
      <c r="D161" s="132" t="s">
        <v>152</v>
      </c>
      <c r="E161" s="133"/>
      <c r="F161" s="34" t="s">
        <v>2</v>
      </c>
      <c r="G161" s="36">
        <f t="shared" si="6"/>
        <v>5601.5</v>
      </c>
      <c r="H161" s="36">
        <v>5601.5</v>
      </c>
      <c r="I161" s="36">
        <v>0</v>
      </c>
      <c r="J161" s="4"/>
      <c r="K161" s="48"/>
      <c r="L161" s="48"/>
    </row>
    <row r="162" spans="1:12" s="13" customFormat="1" ht="50.25">
      <c r="A162" s="2">
        <v>4</v>
      </c>
      <c r="B162" s="38" t="s">
        <v>83</v>
      </c>
      <c r="C162" s="34" t="s">
        <v>12</v>
      </c>
      <c r="D162" s="2">
        <v>116</v>
      </c>
      <c r="E162" s="36">
        <v>2585.3</v>
      </c>
      <c r="F162" s="34" t="s">
        <v>2</v>
      </c>
      <c r="G162" s="36">
        <f t="shared" si="6"/>
        <v>6745.2</v>
      </c>
      <c r="H162" s="36">
        <v>6745.2</v>
      </c>
      <c r="I162" s="36">
        <v>0</v>
      </c>
      <c r="J162" s="4"/>
      <c r="K162" s="47"/>
      <c r="L162" s="47"/>
    </row>
    <row r="163" spans="1:12" s="13" customFormat="1" ht="50.25">
      <c r="A163" s="2">
        <v>5</v>
      </c>
      <c r="B163" s="38" t="s">
        <v>201</v>
      </c>
      <c r="C163" s="34" t="s">
        <v>12</v>
      </c>
      <c r="D163" s="132" t="s">
        <v>152</v>
      </c>
      <c r="E163" s="133"/>
      <c r="F163" s="34" t="s">
        <v>21</v>
      </c>
      <c r="G163" s="36">
        <f t="shared" si="6"/>
        <v>257.5</v>
      </c>
      <c r="H163" s="36">
        <v>0</v>
      </c>
      <c r="I163" s="36">
        <v>257.5</v>
      </c>
      <c r="J163" s="4"/>
      <c r="K163" s="47"/>
      <c r="L163" s="47"/>
    </row>
    <row r="164" spans="1:13" s="13" customFormat="1" ht="50.25">
      <c r="A164" s="2">
        <v>6</v>
      </c>
      <c r="B164" s="38" t="s">
        <v>198</v>
      </c>
      <c r="C164" s="37" t="s">
        <v>12</v>
      </c>
      <c r="D164" s="2">
        <v>12</v>
      </c>
      <c r="E164" s="43">
        <v>322.1</v>
      </c>
      <c r="F164" s="37" t="s">
        <v>2</v>
      </c>
      <c r="G164" s="39">
        <f t="shared" si="6"/>
        <v>2485.8</v>
      </c>
      <c r="H164" s="39">
        <v>2485.8</v>
      </c>
      <c r="I164" s="39">
        <v>0</v>
      </c>
      <c r="J164" s="15"/>
      <c r="M164" s="48"/>
    </row>
    <row r="165" spans="1:12" s="28" customFormat="1" ht="150.75">
      <c r="A165" s="2">
        <v>7</v>
      </c>
      <c r="B165" s="38" t="s">
        <v>85</v>
      </c>
      <c r="C165" s="35" t="s">
        <v>44</v>
      </c>
      <c r="D165" s="132" t="s">
        <v>152</v>
      </c>
      <c r="E165" s="133"/>
      <c r="F165" s="40" t="s">
        <v>2</v>
      </c>
      <c r="G165" s="39">
        <f t="shared" si="6"/>
        <v>8047</v>
      </c>
      <c r="H165" s="39">
        <v>8047</v>
      </c>
      <c r="I165" s="39">
        <v>0</v>
      </c>
      <c r="J165" s="53"/>
      <c r="L165" s="54"/>
    </row>
    <row r="166" spans="1:12" s="28" customFormat="1" ht="50.25">
      <c r="A166" s="2">
        <v>8</v>
      </c>
      <c r="B166" s="38" t="s">
        <v>199</v>
      </c>
      <c r="C166" s="34" t="s">
        <v>12</v>
      </c>
      <c r="D166" s="132" t="s">
        <v>152</v>
      </c>
      <c r="E166" s="133"/>
      <c r="F166" s="34" t="s">
        <v>2</v>
      </c>
      <c r="G166" s="36">
        <f t="shared" si="6"/>
        <v>298.9</v>
      </c>
      <c r="H166" s="36">
        <v>0</v>
      </c>
      <c r="I166" s="36">
        <v>298.9</v>
      </c>
      <c r="J166" s="53"/>
      <c r="L166" s="49"/>
    </row>
    <row r="167" spans="1:12" s="28" customFormat="1" ht="50.25">
      <c r="A167" s="2">
        <v>9</v>
      </c>
      <c r="B167" s="38" t="s">
        <v>204</v>
      </c>
      <c r="C167" s="34" t="s">
        <v>12</v>
      </c>
      <c r="D167" s="2">
        <v>1</v>
      </c>
      <c r="E167" s="2">
        <v>42.8</v>
      </c>
      <c r="F167" s="34" t="s">
        <v>2</v>
      </c>
      <c r="G167" s="36">
        <f t="shared" si="6"/>
        <v>72.3</v>
      </c>
      <c r="H167" s="36">
        <v>72.3</v>
      </c>
      <c r="I167" s="36">
        <v>0</v>
      </c>
      <c r="J167" s="53"/>
      <c r="L167" s="49"/>
    </row>
    <row r="168" spans="1:13" s="28" customFormat="1" ht="50.25">
      <c r="A168" s="2">
        <v>10</v>
      </c>
      <c r="B168" s="37" t="s">
        <v>42</v>
      </c>
      <c r="C168" s="37" t="s">
        <v>12</v>
      </c>
      <c r="D168" s="132" t="s">
        <v>152</v>
      </c>
      <c r="E168" s="133"/>
      <c r="F168" s="37" t="s">
        <v>2</v>
      </c>
      <c r="G168" s="36">
        <f t="shared" si="6"/>
        <v>18128.1</v>
      </c>
      <c r="H168" s="36">
        <v>18128.1</v>
      </c>
      <c r="I168" s="36">
        <v>0</v>
      </c>
      <c r="J168" s="50"/>
      <c r="M168" s="48"/>
    </row>
    <row r="169" spans="1:12" s="13" customFormat="1" ht="50.25">
      <c r="A169" s="2">
        <v>11</v>
      </c>
      <c r="B169" s="38" t="s">
        <v>84</v>
      </c>
      <c r="C169" s="34" t="s">
        <v>12</v>
      </c>
      <c r="D169" s="132" t="s">
        <v>152</v>
      </c>
      <c r="E169" s="133"/>
      <c r="F169" s="34" t="s">
        <v>2</v>
      </c>
      <c r="G169" s="36">
        <f t="shared" si="6"/>
        <v>7036.9</v>
      </c>
      <c r="H169" s="36">
        <v>7036.9</v>
      </c>
      <c r="I169" s="36">
        <v>0</v>
      </c>
      <c r="J169" s="4"/>
      <c r="K169" s="47"/>
      <c r="L169" s="47"/>
    </row>
    <row r="170" spans="1:13" s="28" customFormat="1" ht="50.25">
      <c r="A170" s="2">
        <v>12</v>
      </c>
      <c r="B170" s="37" t="s">
        <v>74</v>
      </c>
      <c r="C170" s="37" t="s">
        <v>12</v>
      </c>
      <c r="D170" s="2">
        <v>90</v>
      </c>
      <c r="E170" s="39">
        <v>1810.1</v>
      </c>
      <c r="F170" s="37" t="s">
        <v>2</v>
      </c>
      <c r="G170" s="36">
        <f t="shared" si="6"/>
        <v>10391.2</v>
      </c>
      <c r="H170" s="36">
        <v>10391.2</v>
      </c>
      <c r="I170" s="36">
        <v>0</v>
      </c>
      <c r="J170" s="50"/>
      <c r="M170" s="48"/>
    </row>
    <row r="171" spans="1:13" s="28" customFormat="1" ht="50.25">
      <c r="A171" s="2">
        <v>13</v>
      </c>
      <c r="B171" s="38" t="s">
        <v>80</v>
      </c>
      <c r="C171" s="34" t="s">
        <v>12</v>
      </c>
      <c r="D171" s="147" t="s">
        <v>152</v>
      </c>
      <c r="E171" s="148"/>
      <c r="F171" s="34" t="s">
        <v>2</v>
      </c>
      <c r="G171" s="36">
        <f aca="true" t="shared" si="7" ref="G171:G183">H171+I171</f>
        <v>7816.1</v>
      </c>
      <c r="H171" s="36">
        <v>7816.1</v>
      </c>
      <c r="I171" s="36">
        <v>0</v>
      </c>
      <c r="J171" s="53"/>
      <c r="K171" s="49"/>
      <c r="L171" s="49"/>
      <c r="M171" s="48"/>
    </row>
    <row r="172" spans="1:13" s="28" customFormat="1" ht="50.25">
      <c r="A172" s="2">
        <v>14</v>
      </c>
      <c r="B172" s="46" t="s">
        <v>177</v>
      </c>
      <c r="C172" s="46" t="s">
        <v>12</v>
      </c>
      <c r="D172" s="1">
        <v>317</v>
      </c>
      <c r="E172" s="1">
        <v>3415.5</v>
      </c>
      <c r="F172" s="46" t="s">
        <v>5</v>
      </c>
      <c r="G172" s="39">
        <f t="shared" si="7"/>
        <v>1208.1</v>
      </c>
      <c r="H172" s="36">
        <v>1208.1</v>
      </c>
      <c r="I172" s="36">
        <v>0</v>
      </c>
      <c r="J172" s="53"/>
      <c r="K172" s="49"/>
      <c r="L172" s="49"/>
      <c r="M172" s="49"/>
    </row>
    <row r="173" spans="1:12" s="28" customFormat="1" ht="50.25">
      <c r="A173" s="2">
        <v>15</v>
      </c>
      <c r="B173" s="38" t="s">
        <v>69</v>
      </c>
      <c r="C173" s="34" t="s">
        <v>14</v>
      </c>
      <c r="D173" s="147" t="s">
        <v>152</v>
      </c>
      <c r="E173" s="148"/>
      <c r="F173" s="34" t="s">
        <v>2</v>
      </c>
      <c r="G173" s="36">
        <f>H173+I173</f>
        <v>6994.9</v>
      </c>
      <c r="H173" s="36">
        <v>6994.9</v>
      </c>
      <c r="I173" s="36">
        <v>0</v>
      </c>
      <c r="J173" s="53"/>
      <c r="L173" s="49"/>
    </row>
    <row r="174" spans="1:13" s="28" customFormat="1" ht="50.25">
      <c r="A174" s="2">
        <v>16</v>
      </c>
      <c r="B174" s="38" t="s">
        <v>67</v>
      </c>
      <c r="C174" s="34" t="s">
        <v>14</v>
      </c>
      <c r="D174" s="2">
        <v>64</v>
      </c>
      <c r="E174" s="39">
        <v>4824.3</v>
      </c>
      <c r="F174" s="34" t="s">
        <v>2</v>
      </c>
      <c r="G174" s="36">
        <f t="shared" si="7"/>
        <v>11608.9</v>
      </c>
      <c r="H174" s="36">
        <v>11608.9</v>
      </c>
      <c r="I174" s="36">
        <v>0</v>
      </c>
      <c r="J174" s="53"/>
      <c r="K174" s="49"/>
      <c r="L174" s="49"/>
      <c r="M174" s="49"/>
    </row>
    <row r="175" spans="1:13" s="28" customFormat="1" ht="50.25">
      <c r="A175" s="2">
        <v>17</v>
      </c>
      <c r="B175" s="38" t="s">
        <v>93</v>
      </c>
      <c r="C175" s="34" t="s">
        <v>14</v>
      </c>
      <c r="D175" s="132" t="s">
        <v>152</v>
      </c>
      <c r="E175" s="133"/>
      <c r="F175" s="34" t="s">
        <v>2</v>
      </c>
      <c r="G175" s="36">
        <f t="shared" si="7"/>
        <v>1688.7</v>
      </c>
      <c r="H175" s="36">
        <v>1288.7</v>
      </c>
      <c r="I175" s="36">
        <v>400</v>
      </c>
      <c r="J175" s="53"/>
      <c r="K175" s="49"/>
      <c r="L175" s="49"/>
      <c r="M175" s="49"/>
    </row>
    <row r="176" spans="1:12" s="28" customFormat="1" ht="50.25">
      <c r="A176" s="2">
        <v>18</v>
      </c>
      <c r="B176" s="38" t="s">
        <v>88</v>
      </c>
      <c r="C176" s="34" t="s">
        <v>14</v>
      </c>
      <c r="D176" s="2">
        <v>105</v>
      </c>
      <c r="E176" s="3">
        <v>5619.8</v>
      </c>
      <c r="F176" s="34" t="s">
        <v>2</v>
      </c>
      <c r="G176" s="36">
        <f>H176+I176</f>
        <v>1091.7</v>
      </c>
      <c r="H176" s="36">
        <v>1091.7</v>
      </c>
      <c r="I176" s="36">
        <v>0</v>
      </c>
      <c r="J176" s="53"/>
      <c r="L176" s="49"/>
    </row>
    <row r="177" spans="1:12" s="28" customFormat="1" ht="50.25">
      <c r="A177" s="2">
        <v>19</v>
      </c>
      <c r="B177" s="38" t="s">
        <v>196</v>
      </c>
      <c r="C177" s="34" t="s">
        <v>14</v>
      </c>
      <c r="D177" s="132" t="s">
        <v>152</v>
      </c>
      <c r="E177" s="133"/>
      <c r="F177" s="34" t="s">
        <v>2</v>
      </c>
      <c r="G177" s="36">
        <f t="shared" si="7"/>
        <v>2985.2</v>
      </c>
      <c r="H177" s="36">
        <v>2221</v>
      </c>
      <c r="I177" s="36">
        <v>764.2</v>
      </c>
      <c r="J177" s="53"/>
      <c r="L177" s="49"/>
    </row>
    <row r="178" spans="1:12" s="28" customFormat="1" ht="50.25">
      <c r="A178" s="2">
        <v>20</v>
      </c>
      <c r="B178" s="38" t="s">
        <v>200</v>
      </c>
      <c r="C178" s="34" t="s">
        <v>14</v>
      </c>
      <c r="D178" s="2">
        <v>3</v>
      </c>
      <c r="E178" s="2">
        <v>37.5</v>
      </c>
      <c r="F178" s="34" t="s">
        <v>2</v>
      </c>
      <c r="G178" s="36">
        <f t="shared" si="7"/>
        <v>711.4</v>
      </c>
      <c r="H178" s="36">
        <v>711.4</v>
      </c>
      <c r="I178" s="36">
        <v>0</v>
      </c>
      <c r="J178" s="53"/>
      <c r="L178" s="49"/>
    </row>
    <row r="179" spans="1:12" s="28" customFormat="1" ht="50.25">
      <c r="A179" s="2">
        <v>21</v>
      </c>
      <c r="B179" s="40" t="s">
        <v>206</v>
      </c>
      <c r="C179" s="40" t="s">
        <v>15</v>
      </c>
      <c r="D179" s="2">
        <v>0</v>
      </c>
      <c r="E179" s="39">
        <v>0</v>
      </c>
      <c r="F179" s="40" t="s">
        <v>2</v>
      </c>
      <c r="G179" s="39">
        <f t="shared" si="7"/>
        <v>301.9</v>
      </c>
      <c r="H179" s="39">
        <v>301.9</v>
      </c>
      <c r="I179" s="39">
        <v>0</v>
      </c>
      <c r="J179" s="53"/>
      <c r="L179" s="49"/>
    </row>
    <row r="180" spans="1:12" s="28" customFormat="1" ht="50.25">
      <c r="A180" s="2">
        <v>22</v>
      </c>
      <c r="B180" s="40" t="s">
        <v>207</v>
      </c>
      <c r="C180" s="40" t="s">
        <v>13</v>
      </c>
      <c r="D180" s="2">
        <v>2</v>
      </c>
      <c r="E180" s="39">
        <v>43.8</v>
      </c>
      <c r="F180" s="40" t="s">
        <v>2</v>
      </c>
      <c r="G180" s="39">
        <f t="shared" si="7"/>
        <v>50.1</v>
      </c>
      <c r="H180" s="39">
        <v>50.1</v>
      </c>
      <c r="I180" s="39">
        <v>0</v>
      </c>
      <c r="J180" s="53"/>
      <c r="L180" s="49"/>
    </row>
    <row r="181" spans="1:12" s="28" customFormat="1" ht="50.25">
      <c r="A181" s="2">
        <v>23</v>
      </c>
      <c r="B181" s="40" t="s">
        <v>150</v>
      </c>
      <c r="C181" s="40" t="s">
        <v>13</v>
      </c>
      <c r="D181" s="132" t="s">
        <v>152</v>
      </c>
      <c r="E181" s="133"/>
      <c r="F181" s="40" t="s">
        <v>2</v>
      </c>
      <c r="G181" s="39">
        <f t="shared" si="7"/>
        <v>1548.4</v>
      </c>
      <c r="H181" s="39">
        <v>1548.4</v>
      </c>
      <c r="I181" s="39">
        <v>0</v>
      </c>
      <c r="J181" s="53"/>
      <c r="L181" s="49"/>
    </row>
    <row r="182" spans="1:10" s="13" customFormat="1" ht="50.25">
      <c r="A182" s="174" t="s">
        <v>203</v>
      </c>
      <c r="B182" s="175"/>
      <c r="C182" s="175"/>
      <c r="D182" s="175"/>
      <c r="E182" s="175"/>
      <c r="F182" s="176"/>
      <c r="G182" s="39">
        <f t="shared" si="7"/>
        <v>400</v>
      </c>
      <c r="H182" s="36">
        <v>0</v>
      </c>
      <c r="I182" s="36">
        <v>400</v>
      </c>
      <c r="J182" s="15"/>
    </row>
    <row r="183" spans="1:10" s="13" customFormat="1" ht="50.25">
      <c r="A183" s="149" t="s">
        <v>224</v>
      </c>
      <c r="B183" s="150"/>
      <c r="C183" s="150"/>
      <c r="D183" s="150"/>
      <c r="E183" s="150"/>
      <c r="F183" s="151"/>
      <c r="G183" s="39">
        <f t="shared" si="7"/>
        <v>48</v>
      </c>
      <c r="H183" s="36">
        <v>0</v>
      </c>
      <c r="I183" s="36">
        <v>48</v>
      </c>
      <c r="J183" s="15"/>
    </row>
    <row r="184" spans="1:10" s="13" customFormat="1" ht="50.25">
      <c r="A184" s="144" t="s">
        <v>7</v>
      </c>
      <c r="B184" s="144"/>
      <c r="C184" s="37"/>
      <c r="D184" s="45">
        <f>SUM(D159:D181)</f>
        <v>851</v>
      </c>
      <c r="E184" s="36">
        <f>SUM(E159:E181)</f>
        <v>23529.1</v>
      </c>
      <c r="F184" s="34"/>
      <c r="G184" s="36">
        <f>SUM(G159:G183)</f>
        <v>112107</v>
      </c>
      <c r="H184" s="36">
        <f>SUM(H159:H183)</f>
        <v>109938.4</v>
      </c>
      <c r="I184" s="36">
        <f>SUM(I159:I183)</f>
        <v>2168.6</v>
      </c>
      <c r="J184" s="15"/>
    </row>
    <row r="185" spans="1:10" s="13" customFormat="1" ht="50.25">
      <c r="A185" s="145" t="s">
        <v>47</v>
      </c>
      <c r="B185" s="155"/>
      <c r="C185" s="155"/>
      <c r="D185" s="155"/>
      <c r="E185" s="155"/>
      <c r="F185" s="155"/>
      <c r="G185" s="155"/>
      <c r="H185" s="155"/>
      <c r="I185" s="146"/>
      <c r="J185" s="15"/>
    </row>
    <row r="186" spans="1:10" s="13" customFormat="1" ht="50.25">
      <c r="A186" s="1">
        <v>1</v>
      </c>
      <c r="B186" s="37" t="s">
        <v>229</v>
      </c>
      <c r="C186" s="34" t="s">
        <v>12</v>
      </c>
      <c r="D186" s="1">
        <v>171</v>
      </c>
      <c r="E186" s="1">
        <v>2569.8</v>
      </c>
      <c r="F186" s="34" t="s">
        <v>21</v>
      </c>
      <c r="G186" s="77">
        <f>H186+I186</f>
        <v>237.1</v>
      </c>
      <c r="H186" s="36">
        <v>138.1</v>
      </c>
      <c r="I186" s="36">
        <v>99</v>
      </c>
      <c r="J186" s="15"/>
    </row>
    <row r="187" spans="1:12" s="13" customFormat="1" ht="54.75" customHeight="1">
      <c r="A187" s="2">
        <v>2</v>
      </c>
      <c r="B187" s="34" t="s">
        <v>38</v>
      </c>
      <c r="C187" s="34" t="s">
        <v>12</v>
      </c>
      <c r="D187" s="2">
        <v>160</v>
      </c>
      <c r="E187" s="3">
        <v>3843.5</v>
      </c>
      <c r="F187" s="34" t="s">
        <v>2</v>
      </c>
      <c r="G187" s="36">
        <f aca="true" t="shared" si="8" ref="G187:G231">H187+I187</f>
        <v>15719.8</v>
      </c>
      <c r="H187" s="36">
        <v>15719.8</v>
      </c>
      <c r="I187" s="36">
        <v>0</v>
      </c>
      <c r="J187" s="4"/>
      <c r="K187" s="48"/>
      <c r="L187" s="48"/>
    </row>
    <row r="188" spans="1:12" s="13" customFormat="1" ht="54.75" customHeight="1">
      <c r="A188" s="1">
        <v>3</v>
      </c>
      <c r="B188" s="38" t="s">
        <v>108</v>
      </c>
      <c r="C188" s="34" t="s">
        <v>12</v>
      </c>
      <c r="D188" s="132" t="s">
        <v>152</v>
      </c>
      <c r="E188" s="133"/>
      <c r="F188" s="34" t="s">
        <v>2</v>
      </c>
      <c r="G188" s="36">
        <f t="shared" si="8"/>
        <v>199.1</v>
      </c>
      <c r="H188" s="36">
        <v>0</v>
      </c>
      <c r="I188" s="36">
        <v>199.1</v>
      </c>
      <c r="J188" s="4"/>
      <c r="K188" s="48"/>
      <c r="L188" s="48"/>
    </row>
    <row r="189" spans="1:12" s="13" customFormat="1" ht="54.75" customHeight="1">
      <c r="A189" s="2">
        <v>4</v>
      </c>
      <c r="B189" s="38" t="s">
        <v>201</v>
      </c>
      <c r="C189" s="34" t="s">
        <v>12</v>
      </c>
      <c r="D189" s="132" t="s">
        <v>152</v>
      </c>
      <c r="E189" s="133"/>
      <c r="F189" s="34" t="s">
        <v>21</v>
      </c>
      <c r="G189" s="36">
        <f t="shared" si="8"/>
        <v>6974.3</v>
      </c>
      <c r="H189" s="36">
        <v>6974.3</v>
      </c>
      <c r="I189" s="36">
        <v>0</v>
      </c>
      <c r="J189" s="4"/>
      <c r="K189" s="48"/>
      <c r="L189" s="48"/>
    </row>
    <row r="190" spans="1:12" s="13" customFormat="1" ht="54.75" customHeight="1">
      <c r="A190" s="1">
        <v>5</v>
      </c>
      <c r="B190" s="38" t="s">
        <v>125</v>
      </c>
      <c r="C190" s="34" t="s">
        <v>12</v>
      </c>
      <c r="D190" s="132" t="s">
        <v>152</v>
      </c>
      <c r="E190" s="133"/>
      <c r="F190" s="34" t="s">
        <v>2</v>
      </c>
      <c r="G190" s="36">
        <f t="shared" si="8"/>
        <v>1070</v>
      </c>
      <c r="H190" s="36">
        <v>0</v>
      </c>
      <c r="I190" s="36">
        <v>1070</v>
      </c>
      <c r="J190" s="4"/>
      <c r="K190" s="48"/>
      <c r="L190" s="48"/>
    </row>
    <row r="191" spans="1:12" s="13" customFormat="1" ht="162" customHeight="1">
      <c r="A191" s="2">
        <v>6</v>
      </c>
      <c r="B191" s="38" t="s">
        <v>85</v>
      </c>
      <c r="C191" s="35" t="s">
        <v>44</v>
      </c>
      <c r="D191" s="132" t="s">
        <v>152</v>
      </c>
      <c r="E191" s="133"/>
      <c r="F191" s="40" t="s">
        <v>2</v>
      </c>
      <c r="G191" s="39">
        <f t="shared" si="8"/>
        <v>16173.2</v>
      </c>
      <c r="H191" s="39">
        <v>16173.2</v>
      </c>
      <c r="I191" s="39">
        <v>0</v>
      </c>
      <c r="J191" s="4"/>
      <c r="K191" s="48"/>
      <c r="L191" s="48"/>
    </row>
    <row r="192" spans="1:12" s="13" customFormat="1" ht="54.75" customHeight="1">
      <c r="A192" s="1">
        <v>7</v>
      </c>
      <c r="B192" s="38" t="s">
        <v>170</v>
      </c>
      <c r="C192" s="34" t="s">
        <v>12</v>
      </c>
      <c r="D192" s="132" t="s">
        <v>152</v>
      </c>
      <c r="E192" s="133"/>
      <c r="F192" s="34" t="s">
        <v>2</v>
      </c>
      <c r="G192" s="36">
        <f t="shared" si="8"/>
        <v>270</v>
      </c>
      <c r="H192" s="36">
        <v>0</v>
      </c>
      <c r="I192" s="36">
        <v>270</v>
      </c>
      <c r="J192" s="4"/>
      <c r="K192" s="48"/>
      <c r="L192" s="48"/>
    </row>
    <row r="193" spans="1:12" s="13" customFormat="1" ht="50.25">
      <c r="A193" s="2">
        <v>8</v>
      </c>
      <c r="B193" s="38" t="s">
        <v>199</v>
      </c>
      <c r="C193" s="34" t="s">
        <v>12</v>
      </c>
      <c r="D193" s="132" t="s">
        <v>152</v>
      </c>
      <c r="E193" s="133"/>
      <c r="F193" s="34" t="s">
        <v>2</v>
      </c>
      <c r="G193" s="36">
        <f t="shared" si="8"/>
        <v>320.8</v>
      </c>
      <c r="H193" s="36">
        <v>320.8</v>
      </c>
      <c r="I193" s="36">
        <v>0</v>
      </c>
      <c r="J193" s="4"/>
      <c r="K193" s="48"/>
      <c r="L193" s="48"/>
    </row>
    <row r="194" spans="1:12" s="13" customFormat="1" ht="50.25">
      <c r="A194" s="1">
        <v>9</v>
      </c>
      <c r="B194" s="37" t="s">
        <v>42</v>
      </c>
      <c r="C194" s="37" t="s">
        <v>12</v>
      </c>
      <c r="D194" s="2">
        <v>154</v>
      </c>
      <c r="E194" s="39">
        <v>3483.3</v>
      </c>
      <c r="F194" s="37" t="s">
        <v>2</v>
      </c>
      <c r="G194" s="36">
        <f t="shared" si="8"/>
        <v>18434.5</v>
      </c>
      <c r="H194" s="1">
        <v>18434.5</v>
      </c>
      <c r="I194" s="36">
        <v>0</v>
      </c>
      <c r="J194" s="4"/>
      <c r="K194" s="48"/>
      <c r="L194" s="48"/>
    </row>
    <row r="195" spans="1:12" s="13" customFormat="1" ht="50.25">
      <c r="A195" s="2">
        <v>10</v>
      </c>
      <c r="B195" s="38" t="s">
        <v>84</v>
      </c>
      <c r="C195" s="34" t="s">
        <v>12</v>
      </c>
      <c r="D195" s="2">
        <v>214</v>
      </c>
      <c r="E195" s="39">
        <v>3528.5</v>
      </c>
      <c r="F195" s="34" t="s">
        <v>2</v>
      </c>
      <c r="G195" s="36">
        <f t="shared" si="8"/>
        <v>13637.8</v>
      </c>
      <c r="H195" s="36">
        <v>13637.8</v>
      </c>
      <c r="I195" s="36">
        <v>0</v>
      </c>
      <c r="J195" s="4"/>
      <c r="K195" s="48"/>
      <c r="L195" s="48"/>
    </row>
    <row r="196" spans="1:12" s="13" customFormat="1" ht="50.25">
      <c r="A196" s="1">
        <v>11</v>
      </c>
      <c r="B196" s="38" t="s">
        <v>184</v>
      </c>
      <c r="C196" s="34" t="s">
        <v>12</v>
      </c>
      <c r="D196" s="132" t="s">
        <v>152</v>
      </c>
      <c r="E196" s="133"/>
      <c r="F196" s="34" t="s">
        <v>2</v>
      </c>
      <c r="G196" s="36">
        <f t="shared" si="8"/>
        <v>600</v>
      </c>
      <c r="H196" s="36">
        <v>0</v>
      </c>
      <c r="I196" s="36">
        <v>600</v>
      </c>
      <c r="J196" s="76"/>
      <c r="K196" s="48"/>
      <c r="L196" s="48"/>
    </row>
    <row r="197" spans="1:10" s="13" customFormat="1" ht="57.75" customHeight="1">
      <c r="A197" s="2">
        <v>12</v>
      </c>
      <c r="B197" s="37" t="s">
        <v>114</v>
      </c>
      <c r="C197" s="34" t="s">
        <v>12</v>
      </c>
      <c r="D197" s="132" t="s">
        <v>152</v>
      </c>
      <c r="E197" s="133"/>
      <c r="F197" s="34" t="s">
        <v>2</v>
      </c>
      <c r="G197" s="36">
        <f t="shared" si="8"/>
        <v>170</v>
      </c>
      <c r="H197" s="36">
        <v>0</v>
      </c>
      <c r="I197" s="36">
        <v>170</v>
      </c>
      <c r="J197" s="16"/>
    </row>
    <row r="198" spans="1:12" s="13" customFormat="1" ht="50.25">
      <c r="A198" s="1">
        <v>13</v>
      </c>
      <c r="B198" s="38" t="s">
        <v>80</v>
      </c>
      <c r="C198" s="34" t="s">
        <v>12</v>
      </c>
      <c r="D198" s="45">
        <v>85</v>
      </c>
      <c r="E198" s="36">
        <v>2105</v>
      </c>
      <c r="F198" s="34" t="s">
        <v>2</v>
      </c>
      <c r="G198" s="36">
        <f t="shared" si="8"/>
        <v>8103.9</v>
      </c>
      <c r="H198" s="36">
        <v>8103.9</v>
      </c>
      <c r="I198" s="36">
        <v>0</v>
      </c>
      <c r="J198" s="4"/>
      <c r="K198" s="48"/>
      <c r="L198" s="48"/>
    </row>
    <row r="199" spans="1:10" ht="50.25">
      <c r="A199" s="2">
        <v>14</v>
      </c>
      <c r="B199" s="37" t="s">
        <v>216</v>
      </c>
      <c r="C199" s="34" t="s">
        <v>14</v>
      </c>
      <c r="D199" s="147" t="s">
        <v>152</v>
      </c>
      <c r="E199" s="148"/>
      <c r="F199" s="34" t="s">
        <v>2</v>
      </c>
      <c r="G199" s="36">
        <f t="shared" si="8"/>
        <v>380</v>
      </c>
      <c r="H199" s="36">
        <v>0</v>
      </c>
      <c r="I199" s="36">
        <v>380</v>
      </c>
      <c r="J199" s="17"/>
    </row>
    <row r="200" spans="1:12" s="13" customFormat="1" ht="50.25">
      <c r="A200" s="1">
        <v>15</v>
      </c>
      <c r="B200" s="37" t="s">
        <v>126</v>
      </c>
      <c r="C200" s="34" t="s">
        <v>14</v>
      </c>
      <c r="D200" s="147" t="s">
        <v>152</v>
      </c>
      <c r="E200" s="148"/>
      <c r="F200" s="34" t="s">
        <v>2</v>
      </c>
      <c r="G200" s="36">
        <f t="shared" si="8"/>
        <v>1111.3</v>
      </c>
      <c r="H200" s="36">
        <v>0</v>
      </c>
      <c r="I200" s="36">
        <v>1111.3</v>
      </c>
      <c r="J200" s="4"/>
      <c r="K200" s="48"/>
      <c r="L200" s="48"/>
    </row>
    <row r="201" spans="1:10" ht="50.25">
      <c r="A201" s="2">
        <v>16</v>
      </c>
      <c r="B201" s="37" t="s">
        <v>127</v>
      </c>
      <c r="C201" s="37" t="s">
        <v>14</v>
      </c>
      <c r="D201" s="147" t="s">
        <v>152</v>
      </c>
      <c r="E201" s="148"/>
      <c r="F201" s="34" t="s">
        <v>2</v>
      </c>
      <c r="G201" s="36">
        <f t="shared" si="8"/>
        <v>270</v>
      </c>
      <c r="H201" s="36">
        <v>0</v>
      </c>
      <c r="I201" s="36">
        <v>270</v>
      </c>
      <c r="J201" s="17"/>
    </row>
    <row r="202" spans="1:12" s="13" customFormat="1" ht="50.25">
      <c r="A202" s="1">
        <v>17</v>
      </c>
      <c r="B202" s="38" t="s">
        <v>98</v>
      </c>
      <c r="C202" s="34" t="s">
        <v>14</v>
      </c>
      <c r="D202" s="147" t="s">
        <v>152</v>
      </c>
      <c r="E202" s="148"/>
      <c r="F202" s="34" t="s">
        <v>2</v>
      </c>
      <c r="G202" s="36">
        <f t="shared" si="8"/>
        <v>7314.2</v>
      </c>
      <c r="H202" s="36">
        <v>6974.3</v>
      </c>
      <c r="I202" s="36">
        <v>339.9</v>
      </c>
      <c r="J202" s="4"/>
      <c r="K202" s="48"/>
      <c r="L202" s="48"/>
    </row>
    <row r="203" spans="1:13" s="13" customFormat="1" ht="51.75" customHeight="1">
      <c r="A203" s="2">
        <v>18</v>
      </c>
      <c r="B203" s="38" t="s">
        <v>208</v>
      </c>
      <c r="C203" s="34" t="s">
        <v>14</v>
      </c>
      <c r="D203" s="147" t="s">
        <v>152</v>
      </c>
      <c r="E203" s="148"/>
      <c r="F203" s="34" t="s">
        <v>2</v>
      </c>
      <c r="G203" s="36">
        <f t="shared" si="8"/>
        <v>190</v>
      </c>
      <c r="H203" s="36">
        <v>0</v>
      </c>
      <c r="I203" s="36">
        <v>190</v>
      </c>
      <c r="J203" s="15"/>
      <c r="M203" s="48"/>
    </row>
    <row r="204" spans="1:12" s="13" customFormat="1" ht="50.25">
      <c r="A204" s="1">
        <v>19</v>
      </c>
      <c r="B204" s="38" t="s">
        <v>120</v>
      </c>
      <c r="C204" s="34" t="s">
        <v>14</v>
      </c>
      <c r="D204" s="147" t="s">
        <v>152</v>
      </c>
      <c r="E204" s="148"/>
      <c r="F204" s="34" t="s">
        <v>2</v>
      </c>
      <c r="G204" s="36">
        <f t="shared" si="8"/>
        <v>1345.7</v>
      </c>
      <c r="H204" s="36">
        <v>1242.5</v>
      </c>
      <c r="I204" s="36">
        <v>103.2</v>
      </c>
      <c r="J204" s="4"/>
      <c r="K204" s="48"/>
      <c r="L204" s="48"/>
    </row>
    <row r="205" spans="1:12" s="13" customFormat="1" ht="50.25">
      <c r="A205" s="2">
        <v>20</v>
      </c>
      <c r="B205" s="37" t="s">
        <v>121</v>
      </c>
      <c r="C205" s="34" t="s">
        <v>14</v>
      </c>
      <c r="D205" s="147" t="s">
        <v>152</v>
      </c>
      <c r="E205" s="148"/>
      <c r="F205" s="34" t="s">
        <v>2</v>
      </c>
      <c r="G205" s="36">
        <f t="shared" si="8"/>
        <v>1040</v>
      </c>
      <c r="H205" s="36">
        <v>0</v>
      </c>
      <c r="I205" s="36">
        <v>1040</v>
      </c>
      <c r="J205" s="4"/>
      <c r="K205" s="48"/>
      <c r="L205" s="48"/>
    </row>
    <row r="206" spans="1:12" s="13" customFormat="1" ht="147.75" customHeight="1">
      <c r="A206" s="2">
        <v>21</v>
      </c>
      <c r="B206" s="38" t="s">
        <v>69</v>
      </c>
      <c r="C206" s="35" t="s">
        <v>45</v>
      </c>
      <c r="D206" s="132" t="s">
        <v>152</v>
      </c>
      <c r="E206" s="133"/>
      <c r="F206" s="38" t="s">
        <v>2</v>
      </c>
      <c r="G206" s="39">
        <f t="shared" si="8"/>
        <v>14925</v>
      </c>
      <c r="H206" s="39">
        <v>14925</v>
      </c>
      <c r="I206" s="39">
        <v>0</v>
      </c>
      <c r="J206" s="4"/>
      <c r="K206" s="48"/>
      <c r="L206" s="48"/>
    </row>
    <row r="207" spans="1:12" s="13" customFormat="1" ht="50.25">
      <c r="A207" s="2">
        <v>22</v>
      </c>
      <c r="B207" s="37" t="s">
        <v>92</v>
      </c>
      <c r="C207" s="34" t="s">
        <v>14</v>
      </c>
      <c r="D207" s="2">
        <v>49</v>
      </c>
      <c r="E207" s="39">
        <v>1613.7</v>
      </c>
      <c r="F207" s="34" t="s">
        <v>2</v>
      </c>
      <c r="G207" s="36">
        <f t="shared" si="8"/>
        <v>2189.6</v>
      </c>
      <c r="H207" s="36">
        <v>2179.6</v>
      </c>
      <c r="I207" s="36">
        <v>10</v>
      </c>
      <c r="J207" s="4"/>
      <c r="K207" s="48"/>
      <c r="L207" s="48"/>
    </row>
    <row r="208" spans="1:10" ht="50.25">
      <c r="A208" s="1">
        <v>23</v>
      </c>
      <c r="B208" s="37" t="s">
        <v>144</v>
      </c>
      <c r="C208" s="37" t="s">
        <v>14</v>
      </c>
      <c r="D208" s="147" t="s">
        <v>152</v>
      </c>
      <c r="E208" s="148"/>
      <c r="F208" s="34" t="s">
        <v>2</v>
      </c>
      <c r="G208" s="36">
        <f t="shared" si="8"/>
        <v>425</v>
      </c>
      <c r="H208" s="36">
        <v>0</v>
      </c>
      <c r="I208" s="36">
        <v>425</v>
      </c>
      <c r="J208" s="17"/>
    </row>
    <row r="209" spans="1:10" ht="50.25">
      <c r="A209" s="2">
        <v>24</v>
      </c>
      <c r="B209" s="37" t="s">
        <v>130</v>
      </c>
      <c r="C209" s="37" t="s">
        <v>14</v>
      </c>
      <c r="D209" s="147" t="s">
        <v>152</v>
      </c>
      <c r="E209" s="148"/>
      <c r="F209" s="34" t="s">
        <v>2</v>
      </c>
      <c r="G209" s="36">
        <f t="shared" si="8"/>
        <v>250</v>
      </c>
      <c r="H209" s="36">
        <v>0</v>
      </c>
      <c r="I209" s="36">
        <v>250</v>
      </c>
      <c r="J209" s="17"/>
    </row>
    <row r="210" spans="1:12" s="13" customFormat="1" ht="50.25">
      <c r="A210" s="1">
        <v>25</v>
      </c>
      <c r="B210" s="38" t="s">
        <v>93</v>
      </c>
      <c r="C210" s="34" t="s">
        <v>14</v>
      </c>
      <c r="D210" s="2">
        <v>163</v>
      </c>
      <c r="E210" s="43">
        <v>4271.6</v>
      </c>
      <c r="F210" s="34" t="s">
        <v>2</v>
      </c>
      <c r="G210" s="36">
        <f t="shared" si="8"/>
        <v>2908.4</v>
      </c>
      <c r="H210" s="36">
        <v>2908.4</v>
      </c>
      <c r="I210" s="36">
        <v>0</v>
      </c>
      <c r="J210" s="4"/>
      <c r="K210" s="48"/>
      <c r="L210" s="48"/>
    </row>
    <row r="211" spans="1:12" s="13" customFormat="1" ht="50.25">
      <c r="A211" s="2">
        <v>26</v>
      </c>
      <c r="B211" s="38" t="s">
        <v>118</v>
      </c>
      <c r="C211" s="34" t="s">
        <v>14</v>
      </c>
      <c r="D211" s="147" t="s">
        <v>152</v>
      </c>
      <c r="E211" s="148"/>
      <c r="F211" s="34" t="s">
        <v>2</v>
      </c>
      <c r="G211" s="36">
        <f t="shared" si="8"/>
        <v>1645.3</v>
      </c>
      <c r="H211" s="36">
        <v>1431.2</v>
      </c>
      <c r="I211" s="36">
        <v>214.1</v>
      </c>
      <c r="J211" s="4"/>
      <c r="K211" s="48"/>
      <c r="L211" s="48"/>
    </row>
    <row r="212" spans="1:12" s="13" customFormat="1" ht="50.25">
      <c r="A212" s="1">
        <v>27</v>
      </c>
      <c r="B212" s="38" t="s">
        <v>94</v>
      </c>
      <c r="C212" s="34" t="s">
        <v>14</v>
      </c>
      <c r="D212" s="141" t="s">
        <v>152</v>
      </c>
      <c r="E212" s="142"/>
      <c r="F212" s="40" t="s">
        <v>2</v>
      </c>
      <c r="G212" s="36">
        <f t="shared" si="8"/>
        <v>1400</v>
      </c>
      <c r="H212" s="36">
        <v>0</v>
      </c>
      <c r="I212" s="36">
        <v>1400</v>
      </c>
      <c r="J212" s="4"/>
      <c r="K212" s="48"/>
      <c r="L212" s="48"/>
    </row>
    <row r="213" spans="1:10" ht="50.25">
      <c r="A213" s="2">
        <v>28</v>
      </c>
      <c r="B213" s="37" t="s">
        <v>116</v>
      </c>
      <c r="C213" s="34" t="s">
        <v>14</v>
      </c>
      <c r="D213" s="147" t="s">
        <v>152</v>
      </c>
      <c r="E213" s="148"/>
      <c r="F213" s="34" t="s">
        <v>2</v>
      </c>
      <c r="G213" s="36">
        <f t="shared" si="8"/>
        <v>550</v>
      </c>
      <c r="H213" s="36">
        <v>0</v>
      </c>
      <c r="I213" s="36">
        <v>550</v>
      </c>
      <c r="J213" s="14"/>
    </row>
    <row r="214" spans="1:12" s="13" customFormat="1" ht="150.75">
      <c r="A214" s="2">
        <v>29</v>
      </c>
      <c r="B214" s="38" t="s">
        <v>180</v>
      </c>
      <c r="C214" s="42" t="s">
        <v>45</v>
      </c>
      <c r="D214" s="141" t="s">
        <v>152</v>
      </c>
      <c r="E214" s="142"/>
      <c r="F214" s="40" t="s">
        <v>2</v>
      </c>
      <c r="G214" s="39">
        <f t="shared" si="8"/>
        <v>163.4</v>
      </c>
      <c r="H214" s="39">
        <v>0</v>
      </c>
      <c r="I214" s="39">
        <v>163.4</v>
      </c>
      <c r="J214" s="4"/>
      <c r="K214" s="48"/>
      <c r="L214" s="48"/>
    </row>
    <row r="215" spans="1:12" s="13" customFormat="1" ht="50.25">
      <c r="A215" s="2">
        <v>30</v>
      </c>
      <c r="B215" s="37" t="s">
        <v>173</v>
      </c>
      <c r="C215" s="34" t="s">
        <v>14</v>
      </c>
      <c r="D215" s="147" t="s">
        <v>152</v>
      </c>
      <c r="E215" s="148"/>
      <c r="F215" s="34" t="s">
        <v>2</v>
      </c>
      <c r="G215" s="36">
        <f t="shared" si="8"/>
        <v>788</v>
      </c>
      <c r="H215" s="36">
        <v>0</v>
      </c>
      <c r="I215" s="36">
        <v>788</v>
      </c>
      <c r="J215" s="4"/>
      <c r="K215" s="48"/>
      <c r="L215" s="48"/>
    </row>
    <row r="216" spans="1:12" s="13" customFormat="1" ht="50.25">
      <c r="A216" s="1">
        <v>31</v>
      </c>
      <c r="B216" s="37" t="s">
        <v>196</v>
      </c>
      <c r="C216" s="34" t="s">
        <v>14</v>
      </c>
      <c r="D216" s="2">
        <v>63</v>
      </c>
      <c r="E216" s="39">
        <v>1074</v>
      </c>
      <c r="F216" s="34" t="s">
        <v>2</v>
      </c>
      <c r="G216" s="36">
        <f t="shared" si="8"/>
        <v>7812</v>
      </c>
      <c r="H216" s="36">
        <v>7812</v>
      </c>
      <c r="I216" s="36">
        <v>0</v>
      </c>
      <c r="J216" s="4"/>
      <c r="K216" s="48"/>
      <c r="L216" s="48"/>
    </row>
    <row r="217" spans="1:12" s="13" customFormat="1" ht="50.25">
      <c r="A217" s="2">
        <v>32</v>
      </c>
      <c r="B217" s="37" t="s">
        <v>96</v>
      </c>
      <c r="C217" s="34" t="s">
        <v>14</v>
      </c>
      <c r="D217" s="147" t="s">
        <v>152</v>
      </c>
      <c r="E217" s="148"/>
      <c r="F217" s="34" t="s">
        <v>2</v>
      </c>
      <c r="G217" s="36">
        <f t="shared" si="8"/>
        <v>7892.3</v>
      </c>
      <c r="H217" s="36">
        <v>7592.5</v>
      </c>
      <c r="I217" s="36">
        <v>299.8</v>
      </c>
      <c r="J217" s="4"/>
      <c r="K217" s="48"/>
      <c r="L217" s="48"/>
    </row>
    <row r="218" spans="1:12" s="13" customFormat="1" ht="50.25">
      <c r="A218" s="1">
        <v>33</v>
      </c>
      <c r="B218" s="38" t="s">
        <v>104</v>
      </c>
      <c r="C218" s="34" t="s">
        <v>14</v>
      </c>
      <c r="D218" s="147" t="s">
        <v>152</v>
      </c>
      <c r="E218" s="148"/>
      <c r="F218" s="34" t="s">
        <v>2</v>
      </c>
      <c r="G218" s="36">
        <f t="shared" si="8"/>
        <v>5845.7</v>
      </c>
      <c r="H218" s="36">
        <v>5685.8</v>
      </c>
      <c r="I218" s="36">
        <v>159.9</v>
      </c>
      <c r="J218" s="4"/>
      <c r="K218" s="48"/>
      <c r="L218" s="48"/>
    </row>
    <row r="219" spans="1:12" s="13" customFormat="1" ht="50.25">
      <c r="A219" s="2">
        <v>34</v>
      </c>
      <c r="B219" s="37" t="s">
        <v>115</v>
      </c>
      <c r="C219" s="34" t="s">
        <v>14</v>
      </c>
      <c r="D219" s="147" t="s">
        <v>152</v>
      </c>
      <c r="E219" s="148"/>
      <c r="F219" s="34" t="s">
        <v>2</v>
      </c>
      <c r="G219" s="36">
        <f t="shared" si="8"/>
        <v>1446</v>
      </c>
      <c r="H219" s="36">
        <v>1200</v>
      </c>
      <c r="I219" s="36">
        <v>246</v>
      </c>
      <c r="J219" s="4"/>
      <c r="K219" s="48"/>
      <c r="L219" s="48"/>
    </row>
    <row r="220" spans="1:10" ht="50.25">
      <c r="A220" s="1">
        <v>35</v>
      </c>
      <c r="B220" s="37" t="s">
        <v>139</v>
      </c>
      <c r="C220" s="34" t="s">
        <v>14</v>
      </c>
      <c r="D220" s="147" t="s">
        <v>152</v>
      </c>
      <c r="E220" s="148"/>
      <c r="F220" s="34" t="s">
        <v>2</v>
      </c>
      <c r="G220" s="36">
        <f t="shared" si="8"/>
        <v>160</v>
      </c>
      <c r="H220" s="36">
        <v>0</v>
      </c>
      <c r="I220" s="36">
        <v>160</v>
      </c>
      <c r="J220" s="17"/>
    </row>
    <row r="221" spans="1:12" s="13" customFormat="1" ht="50.25">
      <c r="A221" s="2">
        <v>36</v>
      </c>
      <c r="B221" s="37" t="s">
        <v>133</v>
      </c>
      <c r="C221" s="34" t="s">
        <v>13</v>
      </c>
      <c r="D221" s="2">
        <v>85</v>
      </c>
      <c r="E221" s="39">
        <v>2040.6</v>
      </c>
      <c r="F221" s="34" t="s">
        <v>2</v>
      </c>
      <c r="G221" s="36">
        <f t="shared" si="8"/>
        <v>2048.7</v>
      </c>
      <c r="H221" s="36">
        <v>2038.7</v>
      </c>
      <c r="I221" s="36">
        <v>10</v>
      </c>
      <c r="J221" s="4"/>
      <c r="K221" s="48"/>
      <c r="L221" s="48"/>
    </row>
    <row r="222" spans="1:12" s="13" customFormat="1" ht="50.25">
      <c r="A222" s="1">
        <v>37</v>
      </c>
      <c r="B222" s="37" t="s">
        <v>102</v>
      </c>
      <c r="C222" s="34" t="s">
        <v>13</v>
      </c>
      <c r="D222" s="147" t="s">
        <v>152</v>
      </c>
      <c r="E222" s="148"/>
      <c r="F222" s="34" t="s">
        <v>2</v>
      </c>
      <c r="G222" s="36">
        <f t="shared" si="8"/>
        <v>1085.5</v>
      </c>
      <c r="H222" s="36">
        <v>1000</v>
      </c>
      <c r="I222" s="36">
        <v>85.5</v>
      </c>
      <c r="J222" s="4"/>
      <c r="K222" s="48"/>
      <c r="L222" s="48"/>
    </row>
    <row r="223" spans="1:10" ht="50.25">
      <c r="A223" s="2">
        <v>38</v>
      </c>
      <c r="B223" s="37" t="s">
        <v>164</v>
      </c>
      <c r="C223" s="37" t="s">
        <v>13</v>
      </c>
      <c r="D223" s="147" t="s">
        <v>152</v>
      </c>
      <c r="E223" s="148"/>
      <c r="F223" s="34" t="s">
        <v>2</v>
      </c>
      <c r="G223" s="36">
        <f t="shared" si="8"/>
        <v>270</v>
      </c>
      <c r="H223" s="36">
        <v>0</v>
      </c>
      <c r="I223" s="36">
        <v>270</v>
      </c>
      <c r="J223" s="17"/>
    </row>
    <row r="224" spans="1:10" ht="50.25">
      <c r="A224" s="1">
        <v>39</v>
      </c>
      <c r="B224" s="37" t="s">
        <v>163</v>
      </c>
      <c r="C224" s="37" t="s">
        <v>13</v>
      </c>
      <c r="D224" s="147" t="s">
        <v>152</v>
      </c>
      <c r="E224" s="148"/>
      <c r="F224" s="34" t="s">
        <v>2</v>
      </c>
      <c r="G224" s="36">
        <f t="shared" si="8"/>
        <v>230</v>
      </c>
      <c r="H224" s="36">
        <v>0</v>
      </c>
      <c r="I224" s="36">
        <v>230</v>
      </c>
      <c r="J224" s="17"/>
    </row>
    <row r="225" spans="1:10" ht="50.25">
      <c r="A225" s="2">
        <v>40</v>
      </c>
      <c r="B225" s="34" t="s">
        <v>149</v>
      </c>
      <c r="C225" s="34" t="s">
        <v>13</v>
      </c>
      <c r="D225" s="147" t="s">
        <v>152</v>
      </c>
      <c r="E225" s="148"/>
      <c r="F225" s="34" t="s">
        <v>2</v>
      </c>
      <c r="G225" s="36">
        <f t="shared" si="8"/>
        <v>270</v>
      </c>
      <c r="H225" s="36">
        <v>0</v>
      </c>
      <c r="I225" s="36">
        <v>270</v>
      </c>
      <c r="J225" s="17"/>
    </row>
    <row r="226" spans="1:10" ht="50.25">
      <c r="A226" s="1">
        <v>41</v>
      </c>
      <c r="B226" s="37" t="s">
        <v>153</v>
      </c>
      <c r="C226" s="37" t="s">
        <v>13</v>
      </c>
      <c r="D226" s="147" t="s">
        <v>152</v>
      </c>
      <c r="E226" s="148"/>
      <c r="F226" s="34" t="s">
        <v>2</v>
      </c>
      <c r="G226" s="36">
        <f t="shared" si="8"/>
        <v>500</v>
      </c>
      <c r="H226" s="36">
        <v>0</v>
      </c>
      <c r="I226" s="36">
        <v>500</v>
      </c>
      <c r="J226" s="17"/>
    </row>
    <row r="227" spans="1:10" ht="50.25">
      <c r="A227" s="2">
        <v>42</v>
      </c>
      <c r="B227" s="38" t="s">
        <v>100</v>
      </c>
      <c r="C227" s="34" t="s">
        <v>13</v>
      </c>
      <c r="D227" s="147" t="s">
        <v>152</v>
      </c>
      <c r="E227" s="148"/>
      <c r="F227" s="34" t="s">
        <v>2</v>
      </c>
      <c r="G227" s="36">
        <f t="shared" si="8"/>
        <v>290</v>
      </c>
      <c r="H227" s="36">
        <v>0</v>
      </c>
      <c r="I227" s="36">
        <v>290</v>
      </c>
      <c r="J227" s="15"/>
    </row>
    <row r="228" spans="1:12" s="13" customFormat="1" ht="50.25">
      <c r="A228" s="1">
        <v>43</v>
      </c>
      <c r="B228" s="37" t="s">
        <v>141</v>
      </c>
      <c r="C228" s="34" t="s">
        <v>13</v>
      </c>
      <c r="D228" s="2">
        <v>18</v>
      </c>
      <c r="E228" s="39">
        <v>433.4</v>
      </c>
      <c r="F228" s="34" t="s">
        <v>2</v>
      </c>
      <c r="G228" s="36">
        <f t="shared" si="8"/>
        <v>863.5</v>
      </c>
      <c r="H228" s="36">
        <v>853.5</v>
      </c>
      <c r="I228" s="36">
        <v>10</v>
      </c>
      <c r="J228" s="4"/>
      <c r="K228" s="48"/>
      <c r="L228" s="48"/>
    </row>
    <row r="229" spans="1:12" s="69" customFormat="1" ht="50.25">
      <c r="A229" s="2">
        <v>44</v>
      </c>
      <c r="B229" s="38" t="s">
        <v>101</v>
      </c>
      <c r="C229" s="34" t="s">
        <v>13</v>
      </c>
      <c r="D229" s="147" t="s">
        <v>152</v>
      </c>
      <c r="E229" s="148"/>
      <c r="F229" s="34" t="s">
        <v>2</v>
      </c>
      <c r="G229" s="36">
        <f t="shared" si="8"/>
        <v>326.4</v>
      </c>
      <c r="H229" s="36">
        <v>0</v>
      </c>
      <c r="I229" s="36">
        <v>326.4</v>
      </c>
      <c r="J229" s="25"/>
      <c r="K229" s="48"/>
      <c r="L229" s="48"/>
    </row>
    <row r="230" spans="1:10" ht="50.25">
      <c r="A230" s="1">
        <v>45</v>
      </c>
      <c r="B230" s="37" t="s">
        <v>142</v>
      </c>
      <c r="C230" s="37" t="s">
        <v>13</v>
      </c>
      <c r="D230" s="147" t="s">
        <v>152</v>
      </c>
      <c r="E230" s="148"/>
      <c r="F230" s="34" t="s">
        <v>2</v>
      </c>
      <c r="G230" s="36">
        <f t="shared" si="8"/>
        <v>240</v>
      </c>
      <c r="H230" s="36">
        <v>0</v>
      </c>
      <c r="I230" s="36">
        <v>240</v>
      </c>
      <c r="J230" s="17"/>
    </row>
    <row r="231" spans="1:12" s="69" customFormat="1" ht="50.25">
      <c r="A231" s="143" t="s">
        <v>203</v>
      </c>
      <c r="B231" s="143"/>
      <c r="C231" s="143"/>
      <c r="D231" s="143"/>
      <c r="E231" s="143"/>
      <c r="F231" s="143"/>
      <c r="G231" s="36">
        <f t="shared" si="8"/>
        <v>2684.2</v>
      </c>
      <c r="H231" s="36">
        <v>0</v>
      </c>
      <c r="I231" s="36">
        <v>2684.2</v>
      </c>
      <c r="J231" s="25"/>
      <c r="K231" s="48"/>
      <c r="L231" s="48"/>
    </row>
    <row r="232" spans="1:12" s="69" customFormat="1" ht="50.25">
      <c r="A232" s="144" t="s">
        <v>7</v>
      </c>
      <c r="B232" s="144"/>
      <c r="C232" s="70"/>
      <c r="D232" s="45">
        <f>SUM(D186:D230)</f>
        <v>1162</v>
      </c>
      <c r="E232" s="36">
        <f>SUM(E186:E230)</f>
        <v>24963.4</v>
      </c>
      <c r="F232" s="70"/>
      <c r="G232" s="36">
        <f>SUM(G186:G231)</f>
        <v>150770.7</v>
      </c>
      <c r="H232" s="36">
        <f>SUM(H186:H231)</f>
        <v>135345.9</v>
      </c>
      <c r="I232" s="36">
        <f>SUM(I186:I231)</f>
        <v>15424.8</v>
      </c>
      <c r="J232" s="25"/>
      <c r="K232" s="48"/>
      <c r="L232" s="48"/>
    </row>
    <row r="233" spans="1:12" s="13" customFormat="1" ht="50.25">
      <c r="A233" s="132" t="s">
        <v>48</v>
      </c>
      <c r="B233" s="156"/>
      <c r="C233" s="156"/>
      <c r="D233" s="156"/>
      <c r="E233" s="156"/>
      <c r="F233" s="156"/>
      <c r="G233" s="156"/>
      <c r="H233" s="156"/>
      <c r="I233" s="133"/>
      <c r="J233" s="4"/>
      <c r="K233" s="48"/>
      <c r="L233" s="48"/>
    </row>
    <row r="234" spans="1:10" ht="50.25">
      <c r="A234" s="2">
        <v>1</v>
      </c>
      <c r="B234" s="37" t="s">
        <v>243</v>
      </c>
      <c r="C234" s="37" t="s">
        <v>12</v>
      </c>
      <c r="D234" s="45">
        <v>5</v>
      </c>
      <c r="E234" s="36">
        <v>31</v>
      </c>
      <c r="F234" s="34" t="s">
        <v>21</v>
      </c>
      <c r="G234" s="36">
        <f>H234+I234</f>
        <v>1195</v>
      </c>
      <c r="H234" s="36">
        <v>900</v>
      </c>
      <c r="I234" s="36">
        <v>295</v>
      </c>
      <c r="J234" s="17"/>
    </row>
    <row r="235" spans="1:12" s="13" customFormat="1" ht="54.75" customHeight="1">
      <c r="A235" s="2">
        <v>2</v>
      </c>
      <c r="B235" s="38" t="s">
        <v>108</v>
      </c>
      <c r="C235" s="34" t="s">
        <v>12</v>
      </c>
      <c r="D235" s="132" t="s">
        <v>152</v>
      </c>
      <c r="E235" s="133"/>
      <c r="F235" s="34" t="s">
        <v>2</v>
      </c>
      <c r="G235" s="36">
        <f aca="true" t="shared" si="9" ref="G235:G275">H235+I235</f>
        <v>4603.2</v>
      </c>
      <c r="H235" s="36">
        <v>4603.2</v>
      </c>
      <c r="I235" s="36">
        <v>0</v>
      </c>
      <c r="J235" s="4"/>
      <c r="K235" s="48"/>
      <c r="L235" s="48"/>
    </row>
    <row r="236" spans="1:12" s="13" customFormat="1" ht="54.75" customHeight="1">
      <c r="A236" s="2">
        <v>3</v>
      </c>
      <c r="B236" s="38" t="s">
        <v>124</v>
      </c>
      <c r="C236" s="38" t="s">
        <v>12</v>
      </c>
      <c r="D236" s="132" t="s">
        <v>152</v>
      </c>
      <c r="E236" s="133"/>
      <c r="F236" s="34" t="s">
        <v>2</v>
      </c>
      <c r="G236" s="39">
        <f t="shared" si="9"/>
        <v>970</v>
      </c>
      <c r="H236" s="39">
        <v>0</v>
      </c>
      <c r="I236" s="39">
        <v>970</v>
      </c>
      <c r="J236" s="4"/>
      <c r="K236" s="48"/>
      <c r="L236" s="48"/>
    </row>
    <row r="237" spans="1:12" s="13" customFormat="1" ht="54.75" customHeight="1">
      <c r="A237" s="2">
        <v>4</v>
      </c>
      <c r="B237" s="38" t="s">
        <v>201</v>
      </c>
      <c r="C237" s="34" t="s">
        <v>12</v>
      </c>
      <c r="D237" s="2">
        <v>110</v>
      </c>
      <c r="E237" s="36">
        <v>2393.4</v>
      </c>
      <c r="F237" s="34" t="s">
        <v>21</v>
      </c>
      <c r="G237" s="36">
        <f t="shared" si="9"/>
        <v>7104</v>
      </c>
      <c r="H237" s="36">
        <v>7104</v>
      </c>
      <c r="I237" s="36">
        <v>0</v>
      </c>
      <c r="J237" s="4"/>
      <c r="K237" s="48"/>
      <c r="L237" s="48"/>
    </row>
    <row r="238" spans="1:10" ht="50.25">
      <c r="A238" s="2">
        <v>5</v>
      </c>
      <c r="B238" s="38" t="s">
        <v>125</v>
      </c>
      <c r="C238" s="38" t="s">
        <v>12</v>
      </c>
      <c r="D238" s="2">
        <v>30</v>
      </c>
      <c r="E238" s="2">
        <v>487.42</v>
      </c>
      <c r="F238" s="34" t="s">
        <v>2</v>
      </c>
      <c r="G238" s="39">
        <f t="shared" si="9"/>
        <v>4307.1</v>
      </c>
      <c r="H238" s="39">
        <v>4307.1</v>
      </c>
      <c r="I238" s="39">
        <v>0</v>
      </c>
      <c r="J238" s="17"/>
    </row>
    <row r="239" spans="1:12" s="13" customFormat="1" ht="150.75" customHeight="1">
      <c r="A239" s="2">
        <v>6</v>
      </c>
      <c r="B239" s="38" t="s">
        <v>85</v>
      </c>
      <c r="C239" s="35" t="s">
        <v>44</v>
      </c>
      <c r="D239" s="132" t="s">
        <v>152</v>
      </c>
      <c r="E239" s="133"/>
      <c r="F239" s="40" t="s">
        <v>2</v>
      </c>
      <c r="G239" s="39">
        <f t="shared" si="9"/>
        <v>5857</v>
      </c>
      <c r="H239" s="39">
        <v>5857</v>
      </c>
      <c r="I239" s="39">
        <v>0</v>
      </c>
      <c r="J239" s="4"/>
      <c r="K239" s="48"/>
      <c r="L239" s="48"/>
    </row>
    <row r="240" spans="1:12" s="13" customFormat="1" ht="54.75" customHeight="1">
      <c r="A240" s="2">
        <v>7</v>
      </c>
      <c r="B240" s="38" t="s">
        <v>170</v>
      </c>
      <c r="C240" s="34" t="s">
        <v>12</v>
      </c>
      <c r="D240" s="132" t="s">
        <v>152</v>
      </c>
      <c r="E240" s="133"/>
      <c r="F240" s="34" t="s">
        <v>2</v>
      </c>
      <c r="G240" s="36">
        <f>H240+I240</f>
        <v>270</v>
      </c>
      <c r="H240" s="36">
        <v>0</v>
      </c>
      <c r="I240" s="36">
        <v>270</v>
      </c>
      <c r="J240" s="4"/>
      <c r="K240" s="48"/>
      <c r="L240" s="48"/>
    </row>
    <row r="241" spans="1:12" s="13" customFormat="1" ht="50.25">
      <c r="A241" s="2">
        <v>8</v>
      </c>
      <c r="B241" s="38" t="s">
        <v>199</v>
      </c>
      <c r="C241" s="34" t="s">
        <v>12</v>
      </c>
      <c r="D241" s="132" t="s">
        <v>152</v>
      </c>
      <c r="E241" s="133"/>
      <c r="F241" s="34" t="s">
        <v>2</v>
      </c>
      <c r="G241" s="36">
        <f t="shared" si="9"/>
        <v>320.8</v>
      </c>
      <c r="H241" s="36">
        <v>320.8</v>
      </c>
      <c r="I241" s="36">
        <v>0</v>
      </c>
      <c r="J241" s="4"/>
      <c r="K241" s="48"/>
      <c r="L241" s="48"/>
    </row>
    <row r="242" spans="1:12" s="13" customFormat="1" ht="50.25">
      <c r="A242" s="2">
        <v>9</v>
      </c>
      <c r="B242" s="38" t="s">
        <v>184</v>
      </c>
      <c r="C242" s="34" t="s">
        <v>12</v>
      </c>
      <c r="D242" s="132" t="s">
        <v>152</v>
      </c>
      <c r="E242" s="133"/>
      <c r="F242" s="34" t="s">
        <v>2</v>
      </c>
      <c r="G242" s="36">
        <f t="shared" si="9"/>
        <v>503.8</v>
      </c>
      <c r="H242" s="36">
        <v>0</v>
      </c>
      <c r="I242" s="36">
        <v>503.8</v>
      </c>
      <c r="J242" s="76"/>
      <c r="K242" s="48"/>
      <c r="L242" s="48"/>
    </row>
    <row r="243" spans="1:10" s="13" customFormat="1" ht="57.75" customHeight="1">
      <c r="A243" s="2">
        <v>10</v>
      </c>
      <c r="B243" s="37" t="s">
        <v>114</v>
      </c>
      <c r="C243" s="34" t="s">
        <v>12</v>
      </c>
      <c r="D243" s="132" t="s">
        <v>152</v>
      </c>
      <c r="E243" s="133"/>
      <c r="F243" s="34" t="s">
        <v>2</v>
      </c>
      <c r="G243" s="36">
        <f>H243+I243</f>
        <v>170</v>
      </c>
      <c r="H243" s="36">
        <v>0</v>
      </c>
      <c r="I243" s="36">
        <v>170</v>
      </c>
      <c r="J243" s="16"/>
    </row>
    <row r="244" spans="1:10" ht="50.25">
      <c r="A244" s="2">
        <v>11</v>
      </c>
      <c r="B244" s="37" t="s">
        <v>20</v>
      </c>
      <c r="C244" s="34" t="s">
        <v>14</v>
      </c>
      <c r="D244" s="147" t="s">
        <v>152</v>
      </c>
      <c r="E244" s="148"/>
      <c r="F244" s="34" t="s">
        <v>2</v>
      </c>
      <c r="G244" s="36">
        <f>H244+I244</f>
        <v>380</v>
      </c>
      <c r="H244" s="36">
        <v>0</v>
      </c>
      <c r="I244" s="36">
        <v>380</v>
      </c>
      <c r="J244" s="17"/>
    </row>
    <row r="245" spans="1:12" s="13" customFormat="1" ht="155.25" customHeight="1">
      <c r="A245" s="2">
        <v>12</v>
      </c>
      <c r="B245" s="38" t="s">
        <v>69</v>
      </c>
      <c r="C245" s="35" t="s">
        <v>45</v>
      </c>
      <c r="D245" s="2">
        <v>69</v>
      </c>
      <c r="E245" s="2">
        <v>3358.1</v>
      </c>
      <c r="F245" s="38" t="s">
        <v>2</v>
      </c>
      <c r="G245" s="39">
        <f t="shared" si="9"/>
        <v>13537.3</v>
      </c>
      <c r="H245" s="39">
        <v>13537.3</v>
      </c>
      <c r="I245" s="39">
        <v>0</v>
      </c>
      <c r="J245" s="4"/>
      <c r="K245" s="48"/>
      <c r="L245" s="48"/>
    </row>
    <row r="246" spans="1:10" ht="50.25">
      <c r="A246" s="2">
        <v>13</v>
      </c>
      <c r="B246" s="37" t="s">
        <v>126</v>
      </c>
      <c r="C246" s="37" t="s">
        <v>14</v>
      </c>
      <c r="D246" s="147" t="s">
        <v>152</v>
      </c>
      <c r="E246" s="148"/>
      <c r="F246" s="34" t="s">
        <v>2</v>
      </c>
      <c r="G246" s="36">
        <f t="shared" si="9"/>
        <v>11067.1</v>
      </c>
      <c r="H246" s="36">
        <v>11067.1</v>
      </c>
      <c r="I246" s="36">
        <v>0</v>
      </c>
      <c r="J246" s="17"/>
    </row>
    <row r="247" spans="1:10" ht="50.25">
      <c r="A247" s="2">
        <v>14</v>
      </c>
      <c r="B247" s="37" t="s">
        <v>127</v>
      </c>
      <c r="C247" s="37" t="s">
        <v>14</v>
      </c>
      <c r="D247" s="147" t="s">
        <v>152</v>
      </c>
      <c r="E247" s="148"/>
      <c r="F247" s="34" t="s">
        <v>2</v>
      </c>
      <c r="G247" s="36">
        <f t="shared" si="9"/>
        <v>243.1</v>
      </c>
      <c r="H247" s="36">
        <v>0</v>
      </c>
      <c r="I247" s="36">
        <v>243.1</v>
      </c>
      <c r="J247" s="17"/>
    </row>
    <row r="248" spans="1:12" s="13" customFormat="1" ht="50.25">
      <c r="A248" s="2">
        <v>15</v>
      </c>
      <c r="B248" s="38" t="s">
        <v>98</v>
      </c>
      <c r="C248" s="34" t="s">
        <v>14</v>
      </c>
      <c r="D248" s="2">
        <v>111</v>
      </c>
      <c r="E248" s="3">
        <v>2637</v>
      </c>
      <c r="F248" s="34" t="s">
        <v>2</v>
      </c>
      <c r="G248" s="36">
        <f>H248+I248</f>
        <v>7446.1</v>
      </c>
      <c r="H248" s="36">
        <v>7446.1</v>
      </c>
      <c r="I248" s="36">
        <v>0</v>
      </c>
      <c r="J248" s="4"/>
      <c r="K248" s="48"/>
      <c r="L248" s="48"/>
    </row>
    <row r="249" spans="1:13" s="13" customFormat="1" ht="51.75" customHeight="1">
      <c r="A249" s="2">
        <v>16</v>
      </c>
      <c r="B249" s="38" t="s">
        <v>208</v>
      </c>
      <c r="C249" s="34" t="s">
        <v>14</v>
      </c>
      <c r="D249" s="147" t="s">
        <v>152</v>
      </c>
      <c r="E249" s="148"/>
      <c r="F249" s="34" t="s">
        <v>2</v>
      </c>
      <c r="G249" s="36">
        <f>H249+I249</f>
        <v>190</v>
      </c>
      <c r="H249" s="36">
        <v>0</v>
      </c>
      <c r="I249" s="36">
        <v>190</v>
      </c>
      <c r="J249" s="15"/>
      <c r="M249" s="48"/>
    </row>
    <row r="250" spans="1:12" s="13" customFormat="1" ht="50.25">
      <c r="A250" s="2">
        <v>17</v>
      </c>
      <c r="B250" s="38" t="s">
        <v>120</v>
      </c>
      <c r="C250" s="34" t="s">
        <v>14</v>
      </c>
      <c r="D250" s="2">
        <v>94</v>
      </c>
      <c r="E250" s="36">
        <v>2501.8</v>
      </c>
      <c r="F250" s="34" t="s">
        <v>2</v>
      </c>
      <c r="G250" s="36">
        <f t="shared" si="9"/>
        <v>444</v>
      </c>
      <c r="H250" s="36">
        <v>444</v>
      </c>
      <c r="I250" s="36">
        <v>0</v>
      </c>
      <c r="J250" s="4"/>
      <c r="K250" s="48"/>
      <c r="L250" s="48"/>
    </row>
    <row r="251" spans="1:10" ht="54.75" customHeight="1">
      <c r="A251" s="2">
        <v>18</v>
      </c>
      <c r="B251" s="46" t="s">
        <v>121</v>
      </c>
      <c r="C251" s="35" t="s">
        <v>14</v>
      </c>
      <c r="D251" s="147" t="s">
        <v>152</v>
      </c>
      <c r="E251" s="148"/>
      <c r="F251" s="34" t="s">
        <v>2</v>
      </c>
      <c r="G251" s="36">
        <f t="shared" si="9"/>
        <v>2007.6</v>
      </c>
      <c r="H251" s="39">
        <v>2007.6</v>
      </c>
      <c r="I251" s="39">
        <v>0</v>
      </c>
      <c r="J251" s="14"/>
    </row>
    <row r="252" spans="1:10" ht="54.75" customHeight="1">
      <c r="A252" s="2">
        <v>19</v>
      </c>
      <c r="B252" s="46" t="s">
        <v>238</v>
      </c>
      <c r="C252" s="35" t="s">
        <v>14</v>
      </c>
      <c r="D252" s="147" t="s">
        <v>152</v>
      </c>
      <c r="E252" s="148"/>
      <c r="F252" s="34" t="s">
        <v>2</v>
      </c>
      <c r="G252" s="36">
        <f>H252+I252</f>
        <v>357.8</v>
      </c>
      <c r="H252" s="39">
        <v>0</v>
      </c>
      <c r="I252" s="39">
        <v>357.8</v>
      </c>
      <c r="J252" s="14"/>
    </row>
    <row r="253" spans="1:10" ht="54.75" customHeight="1">
      <c r="A253" s="2">
        <v>20</v>
      </c>
      <c r="B253" s="46" t="s">
        <v>239</v>
      </c>
      <c r="C253" s="35" t="s">
        <v>14</v>
      </c>
      <c r="D253" s="147" t="s">
        <v>152</v>
      </c>
      <c r="E253" s="148"/>
      <c r="F253" s="34" t="s">
        <v>2</v>
      </c>
      <c r="G253" s="36">
        <f t="shared" si="9"/>
        <v>278.9</v>
      </c>
      <c r="H253" s="39">
        <v>0</v>
      </c>
      <c r="I253" s="39">
        <v>278.9</v>
      </c>
      <c r="J253" s="14"/>
    </row>
    <row r="254" spans="1:10" ht="50.25">
      <c r="A254" s="2">
        <v>21</v>
      </c>
      <c r="B254" s="37" t="s">
        <v>144</v>
      </c>
      <c r="C254" s="37" t="s">
        <v>14</v>
      </c>
      <c r="D254" s="147" t="s">
        <v>152</v>
      </c>
      <c r="E254" s="148"/>
      <c r="F254" s="34" t="s">
        <v>2</v>
      </c>
      <c r="G254" s="36">
        <f t="shared" si="9"/>
        <v>306.9</v>
      </c>
      <c r="H254" s="36">
        <v>0</v>
      </c>
      <c r="I254" s="36">
        <v>306.9</v>
      </c>
      <c r="J254" s="17"/>
    </row>
    <row r="255" spans="1:10" ht="50.25">
      <c r="A255" s="2">
        <v>22</v>
      </c>
      <c r="B255" s="37" t="s">
        <v>130</v>
      </c>
      <c r="C255" s="37" t="s">
        <v>14</v>
      </c>
      <c r="D255" s="147" t="s">
        <v>152</v>
      </c>
      <c r="E255" s="148"/>
      <c r="F255" s="34" t="s">
        <v>2</v>
      </c>
      <c r="G255" s="36">
        <f>H255+I255</f>
        <v>250</v>
      </c>
      <c r="H255" s="36">
        <v>0</v>
      </c>
      <c r="I255" s="36">
        <v>250</v>
      </c>
      <c r="J255" s="17"/>
    </row>
    <row r="256" spans="1:10" ht="50.25">
      <c r="A256" s="2">
        <v>23</v>
      </c>
      <c r="B256" s="38" t="s">
        <v>148</v>
      </c>
      <c r="C256" s="34" t="s">
        <v>14</v>
      </c>
      <c r="D256" s="147" t="s">
        <v>152</v>
      </c>
      <c r="E256" s="148"/>
      <c r="F256" s="34" t="s">
        <v>2</v>
      </c>
      <c r="G256" s="36">
        <f>H256+I256</f>
        <v>649</v>
      </c>
      <c r="H256" s="36">
        <v>0</v>
      </c>
      <c r="I256" s="36">
        <v>649</v>
      </c>
      <c r="J256" s="17"/>
    </row>
    <row r="257" spans="1:12" s="13" customFormat="1" ht="50.25">
      <c r="A257" s="2">
        <v>24</v>
      </c>
      <c r="B257" s="38" t="s">
        <v>118</v>
      </c>
      <c r="C257" s="34" t="s">
        <v>14</v>
      </c>
      <c r="D257" s="2">
        <v>62</v>
      </c>
      <c r="E257" s="36">
        <v>1019.1</v>
      </c>
      <c r="F257" s="34" t="s">
        <v>2</v>
      </c>
      <c r="G257" s="36">
        <f t="shared" si="9"/>
        <v>1590.1</v>
      </c>
      <c r="H257" s="36">
        <v>1590.1</v>
      </c>
      <c r="I257" s="36">
        <v>0</v>
      </c>
      <c r="J257" s="4"/>
      <c r="K257" s="48"/>
      <c r="L257" s="48"/>
    </row>
    <row r="258" spans="1:10" s="13" customFormat="1" ht="53.25" customHeight="1">
      <c r="A258" s="2">
        <v>25</v>
      </c>
      <c r="B258" s="37" t="s">
        <v>94</v>
      </c>
      <c r="C258" s="34" t="s">
        <v>14</v>
      </c>
      <c r="D258" s="147" t="s">
        <v>152</v>
      </c>
      <c r="E258" s="148"/>
      <c r="F258" s="34" t="s">
        <v>2</v>
      </c>
      <c r="G258" s="36">
        <f t="shared" si="9"/>
        <v>195</v>
      </c>
      <c r="H258" s="36">
        <v>195</v>
      </c>
      <c r="I258" s="36">
        <v>0</v>
      </c>
      <c r="J258" s="16"/>
    </row>
    <row r="259" spans="1:10" ht="50.25">
      <c r="A259" s="2">
        <v>26</v>
      </c>
      <c r="B259" s="37" t="s">
        <v>116</v>
      </c>
      <c r="C259" s="34" t="s">
        <v>14</v>
      </c>
      <c r="D259" s="147" t="s">
        <v>152</v>
      </c>
      <c r="E259" s="148"/>
      <c r="F259" s="34" t="s">
        <v>2</v>
      </c>
      <c r="G259" s="36">
        <f>H259+I259</f>
        <v>550</v>
      </c>
      <c r="H259" s="36">
        <v>0</v>
      </c>
      <c r="I259" s="36">
        <v>550</v>
      </c>
      <c r="J259" s="14"/>
    </row>
    <row r="260" spans="1:10" s="85" customFormat="1" ht="150.75">
      <c r="A260" s="2">
        <v>27</v>
      </c>
      <c r="B260" s="40" t="s">
        <v>180</v>
      </c>
      <c r="C260" s="42" t="s">
        <v>45</v>
      </c>
      <c r="D260" s="141" t="s">
        <v>152</v>
      </c>
      <c r="E260" s="142"/>
      <c r="F260" s="40" t="s">
        <v>2</v>
      </c>
      <c r="G260" s="39">
        <f t="shared" si="9"/>
        <v>371.8</v>
      </c>
      <c r="H260" s="39">
        <v>0</v>
      </c>
      <c r="I260" s="39">
        <v>371.8</v>
      </c>
      <c r="J260" s="81"/>
    </row>
    <row r="261" spans="1:10" s="13" customFormat="1" ht="50.25">
      <c r="A261" s="2">
        <v>28</v>
      </c>
      <c r="B261" s="38" t="s">
        <v>173</v>
      </c>
      <c r="C261" s="34" t="s">
        <v>14</v>
      </c>
      <c r="D261" s="147" t="s">
        <v>152</v>
      </c>
      <c r="E261" s="148"/>
      <c r="F261" s="34" t="s">
        <v>2</v>
      </c>
      <c r="G261" s="36">
        <f t="shared" si="9"/>
        <v>4453.3</v>
      </c>
      <c r="H261" s="36">
        <v>4453.3</v>
      </c>
      <c r="I261" s="36">
        <v>0</v>
      </c>
      <c r="J261" s="15"/>
    </row>
    <row r="262" spans="1:12" s="13" customFormat="1" ht="50.25">
      <c r="A262" s="2">
        <v>29</v>
      </c>
      <c r="B262" s="37" t="s">
        <v>96</v>
      </c>
      <c r="C262" s="34" t="s">
        <v>14</v>
      </c>
      <c r="D262" s="45">
        <v>111</v>
      </c>
      <c r="E262" s="36">
        <v>3054.1</v>
      </c>
      <c r="F262" s="34" t="s">
        <v>2</v>
      </c>
      <c r="G262" s="36">
        <f t="shared" si="9"/>
        <v>4536.1</v>
      </c>
      <c r="H262" s="36">
        <v>4536.1</v>
      </c>
      <c r="I262" s="36">
        <v>0</v>
      </c>
      <c r="J262" s="4"/>
      <c r="K262" s="48"/>
      <c r="L262" s="48"/>
    </row>
    <row r="263" spans="1:12" s="13" customFormat="1" ht="50.25">
      <c r="A263" s="2">
        <v>30</v>
      </c>
      <c r="B263" s="38" t="s">
        <v>104</v>
      </c>
      <c r="C263" s="34" t="s">
        <v>14</v>
      </c>
      <c r="D263" s="2">
        <v>80</v>
      </c>
      <c r="E263" s="3">
        <v>1948.7</v>
      </c>
      <c r="F263" s="34" t="s">
        <v>2</v>
      </c>
      <c r="G263" s="36">
        <f t="shared" si="9"/>
        <v>2413.6</v>
      </c>
      <c r="H263" s="36">
        <v>2413.6</v>
      </c>
      <c r="I263" s="36">
        <v>0</v>
      </c>
      <c r="J263" s="4"/>
      <c r="K263" s="48"/>
      <c r="L263" s="48"/>
    </row>
    <row r="264" spans="1:12" s="13" customFormat="1" ht="50.25">
      <c r="A264" s="2">
        <v>31</v>
      </c>
      <c r="B264" s="37" t="s">
        <v>115</v>
      </c>
      <c r="C264" s="34" t="s">
        <v>14</v>
      </c>
      <c r="D264" s="147" t="s">
        <v>152</v>
      </c>
      <c r="E264" s="148"/>
      <c r="F264" s="34" t="s">
        <v>2</v>
      </c>
      <c r="G264" s="36">
        <f t="shared" si="9"/>
        <v>2873</v>
      </c>
      <c r="H264" s="36">
        <v>2873</v>
      </c>
      <c r="I264" s="36">
        <v>0</v>
      </c>
      <c r="J264" s="4"/>
      <c r="K264" s="48"/>
      <c r="L264" s="48"/>
    </row>
    <row r="265" spans="1:10" ht="50.25">
      <c r="A265" s="2">
        <v>32</v>
      </c>
      <c r="B265" s="37" t="s">
        <v>139</v>
      </c>
      <c r="C265" s="34" t="s">
        <v>14</v>
      </c>
      <c r="D265" s="147" t="s">
        <v>152</v>
      </c>
      <c r="E265" s="148"/>
      <c r="F265" s="34" t="s">
        <v>2</v>
      </c>
      <c r="G265" s="36">
        <f>H265+I265</f>
        <v>160</v>
      </c>
      <c r="H265" s="36">
        <v>0</v>
      </c>
      <c r="I265" s="36">
        <v>160</v>
      </c>
      <c r="J265" s="17"/>
    </row>
    <row r="266" spans="1:12" s="13" customFormat="1" ht="50.25">
      <c r="A266" s="2">
        <v>33</v>
      </c>
      <c r="B266" s="37" t="s">
        <v>102</v>
      </c>
      <c r="C266" s="34" t="s">
        <v>13</v>
      </c>
      <c r="D266" s="147" t="s">
        <v>152</v>
      </c>
      <c r="E266" s="148"/>
      <c r="F266" s="34" t="s">
        <v>2</v>
      </c>
      <c r="G266" s="36">
        <f t="shared" si="9"/>
        <v>432</v>
      </c>
      <c r="H266" s="36">
        <v>432</v>
      </c>
      <c r="I266" s="36">
        <v>0</v>
      </c>
      <c r="J266" s="4"/>
      <c r="K266" s="48"/>
      <c r="L266" s="48"/>
    </row>
    <row r="267" spans="1:10" ht="50.25">
      <c r="A267" s="2">
        <v>34</v>
      </c>
      <c r="B267" s="37" t="s">
        <v>164</v>
      </c>
      <c r="C267" s="37" t="s">
        <v>13</v>
      </c>
      <c r="D267" s="147" t="s">
        <v>152</v>
      </c>
      <c r="E267" s="148"/>
      <c r="F267" s="34" t="s">
        <v>2</v>
      </c>
      <c r="G267" s="36">
        <f t="shared" si="9"/>
        <v>194.8</v>
      </c>
      <c r="H267" s="36">
        <v>0</v>
      </c>
      <c r="I267" s="36">
        <v>194.8</v>
      </c>
      <c r="J267" s="17"/>
    </row>
    <row r="268" spans="1:10" ht="50.25">
      <c r="A268" s="2">
        <v>35</v>
      </c>
      <c r="B268" s="37" t="s">
        <v>163</v>
      </c>
      <c r="C268" s="37" t="s">
        <v>13</v>
      </c>
      <c r="D268" s="147" t="s">
        <v>152</v>
      </c>
      <c r="E268" s="148"/>
      <c r="F268" s="34" t="s">
        <v>2</v>
      </c>
      <c r="G268" s="36">
        <f>H268+I268</f>
        <v>230</v>
      </c>
      <c r="H268" s="36">
        <v>0</v>
      </c>
      <c r="I268" s="36">
        <v>230</v>
      </c>
      <c r="J268" s="17"/>
    </row>
    <row r="269" spans="1:10" ht="50.25">
      <c r="A269" s="2">
        <v>36</v>
      </c>
      <c r="B269" s="34" t="s">
        <v>149</v>
      </c>
      <c r="C269" s="34" t="s">
        <v>13</v>
      </c>
      <c r="D269" s="147" t="s">
        <v>152</v>
      </c>
      <c r="E269" s="148"/>
      <c r="F269" s="34" t="s">
        <v>2</v>
      </c>
      <c r="G269" s="36">
        <f t="shared" si="9"/>
        <v>129.7</v>
      </c>
      <c r="H269" s="36">
        <v>0</v>
      </c>
      <c r="I269" s="36">
        <v>129.7</v>
      </c>
      <c r="J269" s="17"/>
    </row>
    <row r="270" spans="1:10" ht="50.25">
      <c r="A270" s="2">
        <v>37</v>
      </c>
      <c r="B270" s="37" t="s">
        <v>153</v>
      </c>
      <c r="C270" s="37" t="s">
        <v>13</v>
      </c>
      <c r="D270" s="147" t="s">
        <v>152</v>
      </c>
      <c r="E270" s="148"/>
      <c r="F270" s="34" t="s">
        <v>2</v>
      </c>
      <c r="G270" s="36">
        <f>H270+I270</f>
        <v>500</v>
      </c>
      <c r="H270" s="36">
        <v>0</v>
      </c>
      <c r="I270" s="36">
        <v>500</v>
      </c>
      <c r="J270" s="17"/>
    </row>
    <row r="271" spans="1:10" ht="50.25">
      <c r="A271" s="2">
        <v>38</v>
      </c>
      <c r="B271" s="38" t="s">
        <v>100</v>
      </c>
      <c r="C271" s="34" t="s">
        <v>13</v>
      </c>
      <c r="D271" s="147" t="s">
        <v>152</v>
      </c>
      <c r="E271" s="148"/>
      <c r="F271" s="34" t="s">
        <v>2</v>
      </c>
      <c r="G271" s="36">
        <f t="shared" si="9"/>
        <v>345.7</v>
      </c>
      <c r="H271" s="36">
        <v>0</v>
      </c>
      <c r="I271" s="36">
        <v>345.7</v>
      </c>
      <c r="J271" s="15"/>
    </row>
    <row r="272" spans="1:10" ht="50.25">
      <c r="A272" s="2">
        <v>39</v>
      </c>
      <c r="B272" s="38" t="s">
        <v>101</v>
      </c>
      <c r="C272" s="34" t="s">
        <v>13</v>
      </c>
      <c r="D272" s="2">
        <v>75</v>
      </c>
      <c r="E272" s="3">
        <v>2391.4</v>
      </c>
      <c r="F272" s="34" t="s">
        <v>2</v>
      </c>
      <c r="G272" s="36">
        <f t="shared" si="9"/>
        <v>4692.2</v>
      </c>
      <c r="H272" s="36">
        <v>4692.2</v>
      </c>
      <c r="I272" s="36">
        <v>0</v>
      </c>
      <c r="J272" s="15"/>
    </row>
    <row r="273" spans="1:10" ht="50.25">
      <c r="A273" s="2">
        <v>40</v>
      </c>
      <c r="B273" s="37" t="s">
        <v>142</v>
      </c>
      <c r="C273" s="37" t="s">
        <v>13</v>
      </c>
      <c r="D273" s="147" t="s">
        <v>152</v>
      </c>
      <c r="E273" s="148"/>
      <c r="F273" s="34" t="s">
        <v>2</v>
      </c>
      <c r="G273" s="36">
        <f t="shared" si="9"/>
        <v>203.1</v>
      </c>
      <c r="H273" s="36">
        <v>0</v>
      </c>
      <c r="I273" s="36">
        <v>203.1</v>
      </c>
      <c r="J273" s="17"/>
    </row>
    <row r="274" spans="1:10" ht="50.25">
      <c r="A274" s="2">
        <v>41</v>
      </c>
      <c r="B274" s="37" t="s">
        <v>230</v>
      </c>
      <c r="C274" s="37" t="s">
        <v>16</v>
      </c>
      <c r="D274" s="45">
        <v>2</v>
      </c>
      <c r="E274" s="36">
        <v>44.8</v>
      </c>
      <c r="F274" s="34" t="s">
        <v>2</v>
      </c>
      <c r="G274" s="36">
        <f t="shared" si="9"/>
        <v>288.5</v>
      </c>
      <c r="H274" s="36">
        <v>288.5</v>
      </c>
      <c r="I274" s="36">
        <v>0</v>
      </c>
      <c r="J274" s="17"/>
    </row>
    <row r="275" spans="1:12" s="69" customFormat="1" ht="50.25">
      <c r="A275" s="143" t="s">
        <v>203</v>
      </c>
      <c r="B275" s="143"/>
      <c r="C275" s="143"/>
      <c r="D275" s="143"/>
      <c r="E275" s="143"/>
      <c r="F275" s="143"/>
      <c r="G275" s="36">
        <f t="shared" si="9"/>
        <v>400.7</v>
      </c>
      <c r="H275" s="36">
        <v>0</v>
      </c>
      <c r="I275" s="36">
        <v>400.7</v>
      </c>
      <c r="J275" s="25"/>
      <c r="K275" s="48"/>
      <c r="L275" s="48"/>
    </row>
    <row r="276" spans="1:12" s="69" customFormat="1" ht="50.25">
      <c r="A276" s="144" t="s">
        <v>7</v>
      </c>
      <c r="B276" s="144"/>
      <c r="C276" s="70"/>
      <c r="D276" s="45">
        <f>SUM(D234:D274)</f>
        <v>749</v>
      </c>
      <c r="E276" s="36">
        <f>SUM(E234:E274)</f>
        <v>19866.8</v>
      </c>
      <c r="F276" s="70"/>
      <c r="G276" s="36">
        <f>SUM(G234:G275)</f>
        <v>87018.3</v>
      </c>
      <c r="H276" s="36">
        <f>SUM(H234:H275)</f>
        <v>79068</v>
      </c>
      <c r="I276" s="36">
        <f>SUM(I234:I275)</f>
        <v>7950.3</v>
      </c>
      <c r="J276" s="25"/>
      <c r="K276" s="48"/>
      <c r="L276" s="48"/>
    </row>
    <row r="277" spans="1:9" s="13" customFormat="1" ht="54.75" customHeight="1">
      <c r="A277" s="132" t="s">
        <v>53</v>
      </c>
      <c r="B277" s="156"/>
      <c r="C277" s="156"/>
      <c r="D277" s="156"/>
      <c r="E277" s="156"/>
      <c r="F277" s="156"/>
      <c r="G277" s="156"/>
      <c r="H277" s="156"/>
      <c r="I277" s="133"/>
    </row>
    <row r="278" spans="1:9" s="13" customFormat="1" ht="54.75" customHeight="1">
      <c r="A278" s="2">
        <v>1</v>
      </c>
      <c r="B278" s="93" t="s">
        <v>246</v>
      </c>
      <c r="C278" s="34" t="s">
        <v>12</v>
      </c>
      <c r="D278" s="132" t="s">
        <v>152</v>
      </c>
      <c r="E278" s="133"/>
      <c r="F278" s="34" t="s">
        <v>2</v>
      </c>
      <c r="G278" s="51">
        <v>208.7</v>
      </c>
      <c r="H278" s="39">
        <v>0</v>
      </c>
      <c r="I278" s="2">
        <v>208.7</v>
      </c>
    </row>
    <row r="279" spans="1:9" s="13" customFormat="1" ht="54.75" customHeight="1">
      <c r="A279" s="2">
        <v>2</v>
      </c>
      <c r="B279" s="94" t="s">
        <v>108</v>
      </c>
      <c r="C279" s="34" t="s">
        <v>12</v>
      </c>
      <c r="D279" s="2">
        <v>137</v>
      </c>
      <c r="E279" s="3">
        <v>4141.5</v>
      </c>
      <c r="F279" s="34" t="s">
        <v>2</v>
      </c>
      <c r="G279" s="36">
        <f aca="true" t="shared" si="10" ref="G279:G317">H279+I279</f>
        <v>380.2</v>
      </c>
      <c r="H279" s="36">
        <v>380.2</v>
      </c>
      <c r="I279" s="36">
        <v>0</v>
      </c>
    </row>
    <row r="280" spans="1:9" ht="50.25">
      <c r="A280" s="2">
        <v>3</v>
      </c>
      <c r="B280" s="94" t="s">
        <v>124</v>
      </c>
      <c r="C280" s="38" t="s">
        <v>12</v>
      </c>
      <c r="D280" s="132" t="s">
        <v>152</v>
      </c>
      <c r="E280" s="133"/>
      <c r="F280" s="34" t="s">
        <v>2</v>
      </c>
      <c r="G280" s="51">
        <v>591.93</v>
      </c>
      <c r="H280" s="39">
        <v>0</v>
      </c>
      <c r="I280" s="51">
        <v>591.93</v>
      </c>
    </row>
    <row r="281" spans="1:9" s="13" customFormat="1" ht="150.75" customHeight="1">
      <c r="A281" s="2">
        <v>4</v>
      </c>
      <c r="B281" s="94" t="s">
        <v>85</v>
      </c>
      <c r="C281" s="35" t="s">
        <v>44</v>
      </c>
      <c r="D281" s="2">
        <v>90</v>
      </c>
      <c r="E281" s="43">
        <v>3295.9</v>
      </c>
      <c r="F281" s="40" t="s">
        <v>2</v>
      </c>
      <c r="G281" s="39">
        <f t="shared" si="10"/>
        <v>44.4</v>
      </c>
      <c r="H281" s="39">
        <v>44.4</v>
      </c>
      <c r="I281" s="39">
        <v>0</v>
      </c>
    </row>
    <row r="282" spans="1:9" s="13" customFormat="1" ht="54.75" customHeight="1">
      <c r="A282" s="2">
        <v>5</v>
      </c>
      <c r="B282" s="94" t="s">
        <v>170</v>
      </c>
      <c r="C282" s="34" t="s">
        <v>12</v>
      </c>
      <c r="D282" s="132" t="s">
        <v>152</v>
      </c>
      <c r="E282" s="133"/>
      <c r="F282" s="34" t="s">
        <v>2</v>
      </c>
      <c r="G282" s="36">
        <v>492</v>
      </c>
      <c r="H282" s="36">
        <v>0</v>
      </c>
      <c r="I282" s="36">
        <v>492</v>
      </c>
    </row>
    <row r="283" spans="1:9" ht="50.25">
      <c r="A283" s="2">
        <v>6</v>
      </c>
      <c r="B283" s="93" t="s">
        <v>111</v>
      </c>
      <c r="C283" s="34" t="s">
        <v>12</v>
      </c>
      <c r="D283" s="132" t="s">
        <v>152</v>
      </c>
      <c r="E283" s="133"/>
      <c r="F283" s="34" t="s">
        <v>2</v>
      </c>
      <c r="G283" s="51">
        <v>571.2</v>
      </c>
      <c r="H283" s="39">
        <v>0</v>
      </c>
      <c r="I283" s="51">
        <v>571.2</v>
      </c>
    </row>
    <row r="284" spans="1:9" s="13" customFormat="1" ht="50.25">
      <c r="A284" s="2">
        <v>7</v>
      </c>
      <c r="B284" s="94" t="s">
        <v>113</v>
      </c>
      <c r="C284" s="40" t="s">
        <v>12</v>
      </c>
      <c r="D284" s="2">
        <v>0</v>
      </c>
      <c r="E284" s="92">
        <v>0</v>
      </c>
      <c r="F284" s="40" t="s">
        <v>2</v>
      </c>
      <c r="G284" s="39">
        <v>622.5</v>
      </c>
      <c r="H284" s="39">
        <v>0</v>
      </c>
      <c r="I284" s="39">
        <v>622.5</v>
      </c>
    </row>
    <row r="285" spans="1:9" s="13" customFormat="1" ht="54.75" customHeight="1">
      <c r="A285" s="2">
        <v>8</v>
      </c>
      <c r="B285" s="95" t="s">
        <v>192</v>
      </c>
      <c r="C285" s="35" t="s">
        <v>12</v>
      </c>
      <c r="D285" s="132" t="s">
        <v>152</v>
      </c>
      <c r="E285" s="133"/>
      <c r="F285" s="34" t="s">
        <v>2</v>
      </c>
      <c r="G285" s="77">
        <f t="shared" si="10"/>
        <v>110.2</v>
      </c>
      <c r="H285" s="36">
        <v>0</v>
      </c>
      <c r="I285" s="77">
        <v>110.2</v>
      </c>
    </row>
    <row r="286" spans="1:9" s="13" customFormat="1" ht="54.75" customHeight="1">
      <c r="A286" s="2">
        <v>9</v>
      </c>
      <c r="B286" s="94" t="s">
        <v>184</v>
      </c>
      <c r="C286" s="34" t="s">
        <v>12</v>
      </c>
      <c r="D286" s="132" t="s">
        <v>152</v>
      </c>
      <c r="E286" s="133"/>
      <c r="F286" s="34" t="s">
        <v>2</v>
      </c>
      <c r="G286" s="77">
        <f t="shared" si="10"/>
        <v>6646.1</v>
      </c>
      <c r="H286" s="36">
        <v>6646.1</v>
      </c>
      <c r="I286" s="36">
        <v>0</v>
      </c>
    </row>
    <row r="287" spans="1:9" s="69" customFormat="1" ht="55.5" customHeight="1">
      <c r="A287" s="2">
        <v>10</v>
      </c>
      <c r="B287" s="95" t="s">
        <v>244</v>
      </c>
      <c r="C287" s="34" t="s">
        <v>12</v>
      </c>
      <c r="D287" s="2">
        <v>194</v>
      </c>
      <c r="E287" s="39">
        <v>216</v>
      </c>
      <c r="F287" s="34" t="s">
        <v>21</v>
      </c>
      <c r="G287" s="36">
        <f t="shared" si="10"/>
        <v>768.5</v>
      </c>
      <c r="H287" s="36">
        <v>768.5</v>
      </c>
      <c r="I287" s="36">
        <v>0</v>
      </c>
    </row>
    <row r="288" spans="1:9" s="26" customFormat="1" ht="50.25">
      <c r="A288" s="2">
        <v>11</v>
      </c>
      <c r="B288" s="93" t="s">
        <v>114</v>
      </c>
      <c r="C288" s="34" t="s">
        <v>12</v>
      </c>
      <c r="D288" s="132" t="s">
        <v>152</v>
      </c>
      <c r="E288" s="133"/>
      <c r="F288" s="34" t="s">
        <v>2</v>
      </c>
      <c r="G288" s="36">
        <v>182.1</v>
      </c>
      <c r="H288" s="36">
        <v>0</v>
      </c>
      <c r="I288" s="36">
        <v>182.1</v>
      </c>
    </row>
    <row r="289" spans="1:9" s="13" customFormat="1" ht="50.25" customHeight="1">
      <c r="A289" s="2">
        <v>12</v>
      </c>
      <c r="B289" s="96" t="s">
        <v>119</v>
      </c>
      <c r="C289" s="35" t="s">
        <v>14</v>
      </c>
      <c r="D289" s="132" t="s">
        <v>152</v>
      </c>
      <c r="E289" s="133"/>
      <c r="F289" s="34" t="s">
        <v>2</v>
      </c>
      <c r="G289" s="36">
        <f t="shared" si="10"/>
        <v>178</v>
      </c>
      <c r="H289" s="39">
        <v>0</v>
      </c>
      <c r="I289" s="39">
        <v>178</v>
      </c>
    </row>
    <row r="290" spans="1:9" s="26" customFormat="1" ht="50.25">
      <c r="A290" s="2">
        <v>13</v>
      </c>
      <c r="B290" s="93" t="s">
        <v>20</v>
      </c>
      <c r="C290" s="34" t="s">
        <v>14</v>
      </c>
      <c r="D290" s="147" t="s">
        <v>152</v>
      </c>
      <c r="E290" s="148"/>
      <c r="F290" s="34" t="s">
        <v>2</v>
      </c>
      <c r="G290" s="36">
        <f>H290+I290</f>
        <v>200.2</v>
      </c>
      <c r="H290" s="36">
        <v>0</v>
      </c>
      <c r="I290" s="36">
        <v>200.2</v>
      </c>
    </row>
    <row r="291" spans="1:9" s="13" customFormat="1" ht="57.75" customHeight="1">
      <c r="A291" s="2">
        <v>14</v>
      </c>
      <c r="B291" s="93" t="s">
        <v>126</v>
      </c>
      <c r="C291" s="37" t="s">
        <v>14</v>
      </c>
      <c r="D291" s="45">
        <v>303</v>
      </c>
      <c r="E291" s="36">
        <v>4750.3</v>
      </c>
      <c r="F291" s="34" t="s">
        <v>2</v>
      </c>
      <c r="G291" s="36">
        <f>H291+I291</f>
        <v>17991.9</v>
      </c>
      <c r="H291" s="36">
        <v>17991.9</v>
      </c>
      <c r="I291" s="36">
        <v>0</v>
      </c>
    </row>
    <row r="292" spans="1:9" ht="54.75" customHeight="1">
      <c r="A292" s="2">
        <v>15</v>
      </c>
      <c r="B292" s="93" t="s">
        <v>127</v>
      </c>
      <c r="C292" s="37" t="s">
        <v>14</v>
      </c>
      <c r="D292" s="147" t="s">
        <v>152</v>
      </c>
      <c r="E292" s="148"/>
      <c r="F292" s="34" t="s">
        <v>2</v>
      </c>
      <c r="G292" s="36">
        <v>3428.3</v>
      </c>
      <c r="H292" s="36">
        <v>3428.3</v>
      </c>
      <c r="I292" s="36">
        <v>0</v>
      </c>
    </row>
    <row r="293" spans="1:9" ht="50.25">
      <c r="A293" s="2">
        <v>16</v>
      </c>
      <c r="B293" s="94" t="s">
        <v>247</v>
      </c>
      <c r="C293" s="34" t="s">
        <v>14</v>
      </c>
      <c r="D293" s="45">
        <v>130</v>
      </c>
      <c r="E293" s="90">
        <v>3123</v>
      </c>
      <c r="F293" s="34" t="s">
        <v>5</v>
      </c>
      <c r="G293" s="36">
        <f>H293+I293</f>
        <v>2028.9</v>
      </c>
      <c r="H293" s="36">
        <v>1918.9</v>
      </c>
      <c r="I293" s="36">
        <v>110</v>
      </c>
    </row>
    <row r="294" spans="1:9" ht="50.25" customHeight="1">
      <c r="A294" s="2">
        <v>17</v>
      </c>
      <c r="B294" s="96" t="s">
        <v>121</v>
      </c>
      <c r="C294" s="35" t="s">
        <v>14</v>
      </c>
      <c r="D294" s="2">
        <v>43</v>
      </c>
      <c r="E294" s="2">
        <v>904.8</v>
      </c>
      <c r="F294" s="34" t="s">
        <v>2</v>
      </c>
      <c r="G294" s="36">
        <f t="shared" si="10"/>
        <v>2374.8</v>
      </c>
      <c r="H294" s="39">
        <v>2374.8</v>
      </c>
      <c r="I294" s="39">
        <v>0</v>
      </c>
    </row>
    <row r="295" spans="1:9" s="13" customFormat="1" ht="54.75" customHeight="1">
      <c r="A295" s="2">
        <v>18</v>
      </c>
      <c r="B295" s="94" t="s">
        <v>238</v>
      </c>
      <c r="C295" s="42" t="s">
        <v>14</v>
      </c>
      <c r="D295" s="132" t="s">
        <v>152</v>
      </c>
      <c r="E295" s="133"/>
      <c r="F295" s="40" t="s">
        <v>5</v>
      </c>
      <c r="G295" s="39">
        <f>H295+I295</f>
        <v>357.8</v>
      </c>
      <c r="H295" s="39">
        <v>0</v>
      </c>
      <c r="I295" s="2">
        <v>357.8</v>
      </c>
    </row>
    <row r="296" spans="1:9" s="13" customFormat="1" ht="51.75" customHeight="1">
      <c r="A296" s="2">
        <v>19</v>
      </c>
      <c r="B296" s="93" t="s">
        <v>239</v>
      </c>
      <c r="C296" s="35" t="s">
        <v>14</v>
      </c>
      <c r="D296" s="132" t="s">
        <v>152</v>
      </c>
      <c r="E296" s="133"/>
      <c r="F296" s="34" t="s">
        <v>2</v>
      </c>
      <c r="G296" s="39">
        <f>H296+I296</f>
        <v>585.4</v>
      </c>
      <c r="H296" s="39">
        <v>0</v>
      </c>
      <c r="I296" s="2">
        <v>585.4</v>
      </c>
    </row>
    <row r="297" spans="1:9" ht="54.75" customHeight="1">
      <c r="A297" s="2">
        <v>20</v>
      </c>
      <c r="B297" s="93" t="s">
        <v>143</v>
      </c>
      <c r="C297" s="37" t="s">
        <v>14</v>
      </c>
      <c r="D297" s="132" t="s">
        <v>152</v>
      </c>
      <c r="E297" s="133"/>
      <c r="F297" s="34" t="s">
        <v>2</v>
      </c>
      <c r="G297" s="36">
        <f t="shared" si="10"/>
        <v>438.2</v>
      </c>
      <c r="H297" s="36">
        <v>0</v>
      </c>
      <c r="I297" s="36">
        <v>438.2</v>
      </c>
    </row>
    <row r="298" spans="1:9" s="69" customFormat="1" ht="49.5" customHeight="1">
      <c r="A298" s="2">
        <v>21</v>
      </c>
      <c r="B298" s="93" t="s">
        <v>144</v>
      </c>
      <c r="C298" s="37" t="s">
        <v>14</v>
      </c>
      <c r="D298" s="132" t="s">
        <v>152</v>
      </c>
      <c r="E298" s="133"/>
      <c r="F298" s="34" t="s">
        <v>2</v>
      </c>
      <c r="G298" s="36">
        <f t="shared" si="10"/>
        <v>3872.3</v>
      </c>
      <c r="H298" s="36">
        <v>3872.3</v>
      </c>
      <c r="I298" s="36">
        <v>0</v>
      </c>
    </row>
    <row r="299" spans="1:9" s="69" customFormat="1" ht="54.75" customHeight="1">
      <c r="A299" s="2">
        <v>22</v>
      </c>
      <c r="B299" s="93" t="s">
        <v>130</v>
      </c>
      <c r="C299" s="37" t="s">
        <v>14</v>
      </c>
      <c r="D299" s="132" t="s">
        <v>152</v>
      </c>
      <c r="E299" s="133"/>
      <c r="F299" s="34" t="s">
        <v>2</v>
      </c>
      <c r="G299" s="36">
        <f>H299+I299</f>
        <v>212.9</v>
      </c>
      <c r="H299" s="36">
        <v>0</v>
      </c>
      <c r="I299" s="36">
        <v>212.9</v>
      </c>
    </row>
    <row r="300" spans="1:9" s="69" customFormat="1" ht="50.25" customHeight="1">
      <c r="A300" s="2">
        <v>23</v>
      </c>
      <c r="B300" s="94" t="s">
        <v>148</v>
      </c>
      <c r="C300" s="37" t="s">
        <v>14</v>
      </c>
      <c r="D300" s="132" t="s">
        <v>152</v>
      </c>
      <c r="E300" s="133"/>
      <c r="F300" s="34" t="s">
        <v>2</v>
      </c>
      <c r="G300" s="36">
        <f t="shared" si="10"/>
        <v>817.1</v>
      </c>
      <c r="H300" s="36">
        <v>168.1</v>
      </c>
      <c r="I300" s="36">
        <v>649</v>
      </c>
    </row>
    <row r="301" spans="1:9" s="13" customFormat="1" ht="54.75" customHeight="1">
      <c r="A301" s="2">
        <v>24</v>
      </c>
      <c r="B301" s="93" t="s">
        <v>116</v>
      </c>
      <c r="C301" s="34" t="s">
        <v>14</v>
      </c>
      <c r="D301" s="147" t="s">
        <v>152</v>
      </c>
      <c r="E301" s="148"/>
      <c r="F301" s="34" t="s">
        <v>2</v>
      </c>
      <c r="G301" s="36">
        <f>H301+I301</f>
        <v>362.2</v>
      </c>
      <c r="H301" s="36">
        <v>0</v>
      </c>
      <c r="I301" s="36">
        <v>362.2</v>
      </c>
    </row>
    <row r="302" spans="1:9" ht="50.25">
      <c r="A302" s="2">
        <v>25</v>
      </c>
      <c r="B302" s="94" t="s">
        <v>95</v>
      </c>
      <c r="C302" s="34" t="s">
        <v>14</v>
      </c>
      <c r="D302" s="45">
        <v>0</v>
      </c>
      <c r="E302" s="90">
        <v>0</v>
      </c>
      <c r="F302" s="34" t="s">
        <v>2</v>
      </c>
      <c r="G302" s="36">
        <v>513.6</v>
      </c>
      <c r="H302" s="36">
        <v>0</v>
      </c>
      <c r="I302" s="36">
        <v>513.6</v>
      </c>
    </row>
    <row r="303" spans="1:9" ht="54.75" customHeight="1">
      <c r="A303" s="2">
        <v>26</v>
      </c>
      <c r="B303" s="95" t="s">
        <v>214</v>
      </c>
      <c r="C303" s="34" t="s">
        <v>14</v>
      </c>
      <c r="D303" s="147" t="s">
        <v>152</v>
      </c>
      <c r="E303" s="148"/>
      <c r="F303" s="34" t="s">
        <v>2</v>
      </c>
      <c r="G303" s="36">
        <f t="shared" si="10"/>
        <v>271.3</v>
      </c>
      <c r="H303" s="36">
        <v>0</v>
      </c>
      <c r="I303" s="36">
        <v>271.3</v>
      </c>
    </row>
    <row r="304" spans="1:9" ht="50.25">
      <c r="A304" s="2">
        <v>27</v>
      </c>
      <c r="B304" s="94" t="s">
        <v>173</v>
      </c>
      <c r="C304" s="34" t="s">
        <v>14</v>
      </c>
      <c r="D304" s="2">
        <v>65</v>
      </c>
      <c r="E304" s="36">
        <v>1016</v>
      </c>
      <c r="F304" s="34" t="s">
        <v>2</v>
      </c>
      <c r="G304" s="36">
        <f t="shared" si="10"/>
        <v>16247.9</v>
      </c>
      <c r="H304" s="36">
        <v>16247.9</v>
      </c>
      <c r="I304" s="36">
        <v>0</v>
      </c>
    </row>
    <row r="305" spans="1:9" ht="50.25">
      <c r="A305" s="2">
        <v>28</v>
      </c>
      <c r="B305" s="93" t="s">
        <v>115</v>
      </c>
      <c r="C305" s="34" t="s">
        <v>14</v>
      </c>
      <c r="D305" s="132" t="s">
        <v>152</v>
      </c>
      <c r="E305" s="133"/>
      <c r="F305" s="34" t="s">
        <v>2</v>
      </c>
      <c r="G305" s="36">
        <f t="shared" si="10"/>
        <v>2499.9</v>
      </c>
      <c r="H305" s="36">
        <v>2499.9</v>
      </c>
      <c r="I305" s="36">
        <v>0</v>
      </c>
    </row>
    <row r="306" spans="1:9" ht="54.75" customHeight="1">
      <c r="A306" s="2">
        <v>29</v>
      </c>
      <c r="B306" s="93" t="s">
        <v>139</v>
      </c>
      <c r="C306" s="34" t="s">
        <v>14</v>
      </c>
      <c r="D306" s="147" t="s">
        <v>152</v>
      </c>
      <c r="E306" s="148"/>
      <c r="F306" s="34" t="s">
        <v>2</v>
      </c>
      <c r="G306" s="36">
        <f>H306+I306</f>
        <v>121.6</v>
      </c>
      <c r="H306" s="36">
        <v>0</v>
      </c>
      <c r="I306" s="36">
        <v>121.6</v>
      </c>
    </row>
    <row r="307" spans="1:9" ht="50.25">
      <c r="A307" s="2">
        <v>30</v>
      </c>
      <c r="B307" s="93" t="s">
        <v>102</v>
      </c>
      <c r="C307" s="34" t="s">
        <v>13</v>
      </c>
      <c r="D307" s="132" t="s">
        <v>152</v>
      </c>
      <c r="E307" s="133"/>
      <c r="F307" s="34" t="s">
        <v>2</v>
      </c>
      <c r="G307" s="36">
        <f t="shared" si="10"/>
        <v>796</v>
      </c>
      <c r="H307" s="36">
        <v>796</v>
      </c>
      <c r="I307" s="36">
        <v>0</v>
      </c>
    </row>
    <row r="308" spans="1:9" s="13" customFormat="1" ht="53.25" customHeight="1">
      <c r="A308" s="2">
        <v>31</v>
      </c>
      <c r="B308" s="93" t="s">
        <v>164</v>
      </c>
      <c r="C308" s="37" t="s">
        <v>13</v>
      </c>
      <c r="D308" s="147" t="s">
        <v>152</v>
      </c>
      <c r="E308" s="148"/>
      <c r="F308" s="34" t="s">
        <v>2</v>
      </c>
      <c r="G308" s="36">
        <v>2240.5</v>
      </c>
      <c r="H308" s="36">
        <v>2240.5</v>
      </c>
      <c r="I308" s="36">
        <v>0</v>
      </c>
    </row>
    <row r="309" spans="1:9" ht="50.25">
      <c r="A309" s="2">
        <v>32</v>
      </c>
      <c r="B309" s="95" t="s">
        <v>149</v>
      </c>
      <c r="C309" s="34" t="s">
        <v>13</v>
      </c>
      <c r="D309" s="147" t="s">
        <v>152</v>
      </c>
      <c r="E309" s="148"/>
      <c r="F309" s="34" t="s">
        <v>2</v>
      </c>
      <c r="G309" s="36">
        <v>5585.5</v>
      </c>
      <c r="H309" s="36">
        <v>5585.5</v>
      </c>
      <c r="I309" s="36">
        <v>0</v>
      </c>
    </row>
    <row r="310" spans="1:9" s="13" customFormat="1" ht="50.25">
      <c r="A310" s="2">
        <v>33</v>
      </c>
      <c r="B310" s="95" t="s">
        <v>237</v>
      </c>
      <c r="C310" s="34" t="s">
        <v>13</v>
      </c>
      <c r="D310" s="2">
        <v>0</v>
      </c>
      <c r="E310" s="91">
        <v>0</v>
      </c>
      <c r="F310" s="34" t="s">
        <v>2</v>
      </c>
      <c r="G310" s="36">
        <f t="shared" si="10"/>
        <v>60.6</v>
      </c>
      <c r="H310" s="36">
        <v>0</v>
      </c>
      <c r="I310" s="36">
        <v>60.6</v>
      </c>
    </row>
    <row r="311" spans="1:9" s="85" customFormat="1" ht="50.25">
      <c r="A311" s="2">
        <v>34</v>
      </c>
      <c r="B311" s="93" t="s">
        <v>134</v>
      </c>
      <c r="C311" s="37" t="s">
        <v>13</v>
      </c>
      <c r="D311" s="2">
        <v>0</v>
      </c>
      <c r="E311" s="91">
        <v>0</v>
      </c>
      <c r="F311" s="34" t="s">
        <v>2</v>
      </c>
      <c r="G311" s="36">
        <f t="shared" si="10"/>
        <v>65.6</v>
      </c>
      <c r="H311" s="36">
        <v>0</v>
      </c>
      <c r="I311" s="36">
        <v>65.6</v>
      </c>
    </row>
    <row r="312" spans="1:9" s="26" customFormat="1" ht="50.25">
      <c r="A312" s="2">
        <v>35</v>
      </c>
      <c r="B312" s="93" t="s">
        <v>135</v>
      </c>
      <c r="C312" s="37" t="s">
        <v>13</v>
      </c>
      <c r="D312" s="2">
        <v>0</v>
      </c>
      <c r="E312" s="91">
        <v>0</v>
      </c>
      <c r="F312" s="34" t="s">
        <v>2</v>
      </c>
      <c r="G312" s="36">
        <f t="shared" si="10"/>
        <v>88.3</v>
      </c>
      <c r="H312" s="36">
        <v>0</v>
      </c>
      <c r="I312" s="36">
        <v>88.3</v>
      </c>
    </row>
    <row r="313" spans="1:9" s="13" customFormat="1" ht="50.25">
      <c r="A313" s="2">
        <v>36</v>
      </c>
      <c r="B313" s="94" t="s">
        <v>99</v>
      </c>
      <c r="C313" s="34" t="s">
        <v>13</v>
      </c>
      <c r="D313" s="2">
        <v>0</v>
      </c>
      <c r="E313" s="91">
        <v>0</v>
      </c>
      <c r="F313" s="34" t="s">
        <v>2</v>
      </c>
      <c r="G313" s="36">
        <v>176.3</v>
      </c>
      <c r="H313" s="36">
        <v>0</v>
      </c>
      <c r="I313" s="36">
        <v>176.3</v>
      </c>
    </row>
    <row r="314" spans="1:9" s="13" customFormat="1" ht="50.25">
      <c r="A314" s="2">
        <v>37</v>
      </c>
      <c r="B314" s="94" t="s">
        <v>100</v>
      </c>
      <c r="C314" s="34" t="s">
        <v>13</v>
      </c>
      <c r="D314" s="147" t="s">
        <v>152</v>
      </c>
      <c r="E314" s="148"/>
      <c r="F314" s="34" t="s">
        <v>2</v>
      </c>
      <c r="G314" s="36">
        <v>4216.6</v>
      </c>
      <c r="H314" s="36">
        <v>4216.6</v>
      </c>
      <c r="I314" s="36">
        <v>0</v>
      </c>
    </row>
    <row r="315" spans="1:9" s="13" customFormat="1" ht="50.25">
      <c r="A315" s="2">
        <v>38</v>
      </c>
      <c r="B315" s="93" t="s">
        <v>106</v>
      </c>
      <c r="C315" s="37" t="s">
        <v>13</v>
      </c>
      <c r="D315" s="132" t="s">
        <v>152</v>
      </c>
      <c r="E315" s="133"/>
      <c r="F315" s="34" t="s">
        <v>2</v>
      </c>
      <c r="G315" s="36">
        <f t="shared" si="10"/>
        <v>195.2</v>
      </c>
      <c r="H315" s="36">
        <v>0</v>
      </c>
      <c r="I315" s="36">
        <v>195.2</v>
      </c>
    </row>
    <row r="316" spans="1:9" ht="50.25">
      <c r="A316" s="2">
        <v>39</v>
      </c>
      <c r="B316" s="93" t="s">
        <v>142</v>
      </c>
      <c r="C316" s="37" t="s">
        <v>13</v>
      </c>
      <c r="D316" s="132" t="s">
        <v>152</v>
      </c>
      <c r="E316" s="133"/>
      <c r="F316" s="34" t="s">
        <v>2</v>
      </c>
      <c r="G316" s="36">
        <f t="shared" si="10"/>
        <v>3500</v>
      </c>
      <c r="H316" s="36">
        <v>3500</v>
      </c>
      <c r="I316" s="36">
        <v>0</v>
      </c>
    </row>
    <row r="317" spans="1:9" s="13" customFormat="1" ht="50.25">
      <c r="A317" s="143" t="s">
        <v>203</v>
      </c>
      <c r="B317" s="143"/>
      <c r="C317" s="143"/>
      <c r="D317" s="143"/>
      <c r="E317" s="143"/>
      <c r="F317" s="143"/>
      <c r="G317" s="36">
        <f t="shared" si="10"/>
        <v>859.1</v>
      </c>
      <c r="H317" s="36">
        <v>0</v>
      </c>
      <c r="I317" s="36">
        <v>859.1</v>
      </c>
    </row>
    <row r="318" spans="1:9" s="13" customFormat="1" ht="54.75" customHeight="1">
      <c r="A318" s="149" t="s">
        <v>258</v>
      </c>
      <c r="B318" s="150"/>
      <c r="C318" s="150"/>
      <c r="D318" s="150"/>
      <c r="E318" s="151"/>
      <c r="F318" s="70"/>
      <c r="G318" s="36">
        <v>14266</v>
      </c>
      <c r="H318" s="36">
        <v>5886.7</v>
      </c>
      <c r="I318" s="36">
        <v>8379.3</v>
      </c>
    </row>
    <row r="319" spans="1:9" ht="50.25">
      <c r="A319" s="144" t="s">
        <v>7</v>
      </c>
      <c r="B319" s="144"/>
      <c r="C319" s="70"/>
      <c r="D319" s="45">
        <f>SUM(D278:D316)</f>
        <v>962</v>
      </c>
      <c r="E319" s="36">
        <f>SUM(E278:E316)</f>
        <v>17447.5</v>
      </c>
      <c r="F319" s="70"/>
      <c r="G319" s="36">
        <f>SUM(G278:G318)</f>
        <v>95169.8</v>
      </c>
      <c r="H319" s="36">
        <f>SUM(H278:H318)</f>
        <v>78566.6</v>
      </c>
      <c r="I319" s="36">
        <f>SUM(I278:I318)</f>
        <v>16603.2</v>
      </c>
    </row>
    <row r="320" spans="1:9" ht="50.25">
      <c r="A320" s="145" t="s">
        <v>54</v>
      </c>
      <c r="B320" s="155"/>
      <c r="C320" s="155"/>
      <c r="D320" s="155"/>
      <c r="E320" s="155"/>
      <c r="F320" s="155"/>
      <c r="G320" s="155"/>
      <c r="H320" s="155"/>
      <c r="I320" s="146"/>
    </row>
    <row r="321" spans="1:9" ht="50.25">
      <c r="A321" s="2">
        <v>1</v>
      </c>
      <c r="B321" s="37" t="s">
        <v>246</v>
      </c>
      <c r="C321" s="34" t="s">
        <v>12</v>
      </c>
      <c r="D321" s="147" t="s">
        <v>152</v>
      </c>
      <c r="E321" s="148"/>
      <c r="F321" s="34" t="s">
        <v>2</v>
      </c>
      <c r="G321" s="36">
        <v>911.9</v>
      </c>
      <c r="H321" s="36">
        <f>G321</f>
        <v>911.9</v>
      </c>
      <c r="I321" s="36">
        <v>0</v>
      </c>
    </row>
    <row r="322" spans="1:9" ht="50.25">
      <c r="A322" s="2">
        <v>2</v>
      </c>
      <c r="B322" s="38" t="s">
        <v>124</v>
      </c>
      <c r="C322" s="38" t="s">
        <v>12</v>
      </c>
      <c r="D322" s="147" t="s">
        <v>152</v>
      </c>
      <c r="E322" s="148"/>
      <c r="F322" s="34" t="s">
        <v>2</v>
      </c>
      <c r="G322" s="39">
        <v>1964.6</v>
      </c>
      <c r="H322" s="39">
        <f>G322</f>
        <v>1964.6</v>
      </c>
      <c r="I322" s="39">
        <v>0</v>
      </c>
    </row>
    <row r="323" spans="1:9" ht="50.25">
      <c r="A323" s="2">
        <v>3</v>
      </c>
      <c r="B323" s="38" t="s">
        <v>170</v>
      </c>
      <c r="C323" s="34" t="s">
        <v>12</v>
      </c>
      <c r="D323" s="132" t="s">
        <v>152</v>
      </c>
      <c r="E323" s="133"/>
      <c r="F323" s="34" t="s">
        <v>2</v>
      </c>
      <c r="G323" s="36">
        <v>1951.4</v>
      </c>
      <c r="H323" s="36">
        <f>G323</f>
        <v>1951.4</v>
      </c>
      <c r="I323" s="36">
        <v>0</v>
      </c>
    </row>
    <row r="324" spans="1:9" ht="50.25">
      <c r="A324" s="2">
        <v>4</v>
      </c>
      <c r="B324" s="38" t="s">
        <v>129</v>
      </c>
      <c r="C324" s="38" t="s">
        <v>12</v>
      </c>
      <c r="D324" s="132" t="s">
        <v>152</v>
      </c>
      <c r="E324" s="133"/>
      <c r="F324" s="34" t="s">
        <v>2</v>
      </c>
      <c r="G324" s="39">
        <v>216.6</v>
      </c>
      <c r="H324" s="39">
        <v>0</v>
      </c>
      <c r="I324" s="39">
        <f>G324</f>
        <v>216.6</v>
      </c>
    </row>
    <row r="325" spans="1:9" s="26" customFormat="1" ht="50.25">
      <c r="A325" s="2">
        <v>5</v>
      </c>
      <c r="B325" s="37" t="s">
        <v>136</v>
      </c>
      <c r="C325" s="37" t="s">
        <v>12</v>
      </c>
      <c r="D325" s="147" t="s">
        <v>152</v>
      </c>
      <c r="E325" s="148"/>
      <c r="F325" s="34" t="s">
        <v>2</v>
      </c>
      <c r="G325" s="36">
        <v>336.8</v>
      </c>
      <c r="H325" s="36">
        <v>0</v>
      </c>
      <c r="I325" s="36">
        <f>G325</f>
        <v>336.8</v>
      </c>
    </row>
    <row r="326" spans="1:9" ht="50.25">
      <c r="A326" s="2">
        <v>6</v>
      </c>
      <c r="B326" s="37" t="s">
        <v>115</v>
      </c>
      <c r="C326" s="34" t="s">
        <v>14</v>
      </c>
      <c r="D326" s="2">
        <v>76</v>
      </c>
      <c r="E326" s="39">
        <v>1963.3</v>
      </c>
      <c r="F326" s="34" t="s">
        <v>2</v>
      </c>
      <c r="G326" s="36">
        <v>1542.5</v>
      </c>
      <c r="H326" s="36">
        <f>G326</f>
        <v>1542.5</v>
      </c>
      <c r="I326" s="36">
        <v>0</v>
      </c>
    </row>
    <row r="327" spans="1:9" ht="50.25">
      <c r="A327" s="2">
        <v>7</v>
      </c>
      <c r="B327" s="34" t="s">
        <v>192</v>
      </c>
      <c r="C327" s="35" t="s">
        <v>12</v>
      </c>
      <c r="D327" s="132" t="s">
        <v>152</v>
      </c>
      <c r="E327" s="133"/>
      <c r="F327" s="34" t="s">
        <v>2</v>
      </c>
      <c r="G327" s="36">
        <v>970.1</v>
      </c>
      <c r="H327" s="36">
        <f>G327</f>
        <v>970.1</v>
      </c>
      <c r="I327" s="36">
        <v>0</v>
      </c>
    </row>
    <row r="328" spans="1:9" ht="50.25">
      <c r="A328" s="2">
        <v>8</v>
      </c>
      <c r="B328" s="34" t="s">
        <v>184</v>
      </c>
      <c r="C328" s="34" t="s">
        <v>12</v>
      </c>
      <c r="D328" s="2">
        <v>80</v>
      </c>
      <c r="E328" s="3">
        <v>2608.9</v>
      </c>
      <c r="F328" s="34" t="s">
        <v>2</v>
      </c>
      <c r="G328" s="36">
        <v>7356.8</v>
      </c>
      <c r="H328" s="36">
        <f>G328</f>
        <v>7356.8</v>
      </c>
      <c r="I328" s="36">
        <v>0</v>
      </c>
    </row>
    <row r="329" spans="1:9" ht="50.25">
      <c r="A329" s="2">
        <v>9</v>
      </c>
      <c r="B329" s="37" t="s">
        <v>114</v>
      </c>
      <c r="C329" s="34" t="s">
        <v>12</v>
      </c>
      <c r="D329" s="132" t="s">
        <v>152</v>
      </c>
      <c r="E329" s="133"/>
      <c r="F329" s="34" t="s">
        <v>2</v>
      </c>
      <c r="G329" s="36">
        <v>2142.6</v>
      </c>
      <c r="H329" s="36">
        <v>2082.3</v>
      </c>
      <c r="I329" s="36">
        <v>60.3</v>
      </c>
    </row>
    <row r="330" spans="1:9" ht="50.25">
      <c r="A330" s="2">
        <v>10</v>
      </c>
      <c r="B330" s="38" t="s">
        <v>20</v>
      </c>
      <c r="C330" s="34" t="s">
        <v>14</v>
      </c>
      <c r="D330" s="132" t="s">
        <v>152</v>
      </c>
      <c r="E330" s="133"/>
      <c r="F330" s="34" t="s">
        <v>2</v>
      </c>
      <c r="G330" s="36">
        <v>448.9</v>
      </c>
      <c r="H330" s="36">
        <f>G330</f>
        <v>448.9</v>
      </c>
      <c r="I330" s="36">
        <v>0</v>
      </c>
    </row>
    <row r="331" spans="1:9" s="69" customFormat="1" ht="50.25" customHeight="1">
      <c r="A331" s="2">
        <v>11</v>
      </c>
      <c r="B331" s="46" t="s">
        <v>117</v>
      </c>
      <c r="C331" s="35" t="s">
        <v>14</v>
      </c>
      <c r="D331" s="147" t="s">
        <v>152</v>
      </c>
      <c r="E331" s="148"/>
      <c r="F331" s="34" t="s">
        <v>2</v>
      </c>
      <c r="G331" s="36">
        <v>388.7</v>
      </c>
      <c r="H331" s="39">
        <v>0</v>
      </c>
      <c r="I331" s="39">
        <f>G331</f>
        <v>388.7</v>
      </c>
    </row>
    <row r="332" spans="1:9" s="69" customFormat="1" ht="50.25">
      <c r="A332" s="2">
        <v>12</v>
      </c>
      <c r="B332" s="38" t="s">
        <v>208</v>
      </c>
      <c r="C332" s="34" t="s">
        <v>14</v>
      </c>
      <c r="D332" s="132" t="s">
        <v>152</v>
      </c>
      <c r="E332" s="133"/>
      <c r="F332" s="34" t="s">
        <v>2</v>
      </c>
      <c r="G332" s="36">
        <v>115.5</v>
      </c>
      <c r="H332" s="36">
        <v>0</v>
      </c>
      <c r="I332" s="36">
        <f>G332</f>
        <v>115.5</v>
      </c>
    </row>
    <row r="333" spans="1:9" s="69" customFormat="1" ht="50.25">
      <c r="A333" s="2">
        <v>13</v>
      </c>
      <c r="B333" s="38" t="s">
        <v>107</v>
      </c>
      <c r="C333" s="34" t="s">
        <v>14</v>
      </c>
      <c r="D333" s="147" t="s">
        <v>152</v>
      </c>
      <c r="E333" s="148"/>
      <c r="F333" s="34" t="s">
        <v>2</v>
      </c>
      <c r="G333" s="36">
        <v>276.5</v>
      </c>
      <c r="H333" s="36">
        <v>0</v>
      </c>
      <c r="I333" s="36">
        <f>G333</f>
        <v>276.5</v>
      </c>
    </row>
    <row r="334" spans="1:9" s="28" customFormat="1" ht="50.25">
      <c r="A334" s="2">
        <v>14</v>
      </c>
      <c r="B334" s="38" t="s">
        <v>89</v>
      </c>
      <c r="C334" s="34" t="s">
        <v>14</v>
      </c>
      <c r="D334" s="147" t="s">
        <v>152</v>
      </c>
      <c r="E334" s="148"/>
      <c r="F334" s="34" t="s">
        <v>2</v>
      </c>
      <c r="G334" s="36">
        <v>300.3</v>
      </c>
      <c r="H334" s="36">
        <v>0</v>
      </c>
      <c r="I334" s="36">
        <f>G334</f>
        <v>300.3</v>
      </c>
    </row>
    <row r="335" spans="1:9" s="13" customFormat="1" ht="54.75" customHeight="1">
      <c r="A335" s="2">
        <v>15</v>
      </c>
      <c r="B335" s="37" t="s">
        <v>127</v>
      </c>
      <c r="C335" s="37" t="s">
        <v>14</v>
      </c>
      <c r="D335" s="45">
        <v>145</v>
      </c>
      <c r="E335" s="36">
        <v>3073</v>
      </c>
      <c r="F335" s="40" t="s">
        <v>5</v>
      </c>
      <c r="G335" s="36">
        <v>3694.2</v>
      </c>
      <c r="H335" s="36">
        <f>G335</f>
        <v>3694.2</v>
      </c>
      <c r="I335" s="36">
        <v>0</v>
      </c>
    </row>
    <row r="336" spans="1:9" s="69" customFormat="1" ht="57.75" customHeight="1">
      <c r="A336" s="2">
        <v>16</v>
      </c>
      <c r="B336" s="38" t="s">
        <v>143</v>
      </c>
      <c r="C336" s="38" t="s">
        <v>14</v>
      </c>
      <c r="D336" s="132" t="s">
        <v>152</v>
      </c>
      <c r="E336" s="133"/>
      <c r="F336" s="40" t="s">
        <v>2</v>
      </c>
      <c r="G336" s="39">
        <v>324.2</v>
      </c>
      <c r="H336" s="39">
        <f>G336</f>
        <v>324.2</v>
      </c>
      <c r="I336" s="39">
        <v>0</v>
      </c>
    </row>
    <row r="337" spans="1:9" s="26" customFormat="1" ht="50.25">
      <c r="A337" s="2">
        <v>17</v>
      </c>
      <c r="B337" s="38" t="s">
        <v>68</v>
      </c>
      <c r="C337" s="38" t="s">
        <v>14</v>
      </c>
      <c r="D337" s="132" t="s">
        <v>152</v>
      </c>
      <c r="E337" s="133"/>
      <c r="F337" s="38" t="s">
        <v>2</v>
      </c>
      <c r="G337" s="39">
        <v>232.9</v>
      </c>
      <c r="H337" s="39">
        <v>0</v>
      </c>
      <c r="I337" s="39">
        <f>G337</f>
        <v>232.9</v>
      </c>
    </row>
    <row r="338" spans="1:9" s="86" customFormat="1" ht="50.25">
      <c r="A338" s="2">
        <v>18</v>
      </c>
      <c r="B338" s="38" t="s">
        <v>144</v>
      </c>
      <c r="C338" s="38" t="s">
        <v>14</v>
      </c>
      <c r="D338" s="57">
        <v>63</v>
      </c>
      <c r="E338" s="39">
        <v>2194.1</v>
      </c>
      <c r="F338" s="40" t="s">
        <v>2</v>
      </c>
      <c r="G338" s="39">
        <v>9411.8</v>
      </c>
      <c r="H338" s="39">
        <f>G338</f>
        <v>9411.8</v>
      </c>
      <c r="I338" s="39">
        <v>0</v>
      </c>
    </row>
    <row r="339" spans="1:9" s="13" customFormat="1" ht="57.75" customHeight="1">
      <c r="A339" s="2">
        <v>19</v>
      </c>
      <c r="B339" s="38" t="s">
        <v>130</v>
      </c>
      <c r="C339" s="38" t="s">
        <v>14</v>
      </c>
      <c r="D339" s="141" t="s">
        <v>152</v>
      </c>
      <c r="E339" s="142"/>
      <c r="F339" s="40" t="s">
        <v>2</v>
      </c>
      <c r="G339" s="39">
        <v>5989.5</v>
      </c>
      <c r="H339" s="39">
        <f>G339</f>
        <v>5989.5</v>
      </c>
      <c r="I339" s="39">
        <v>0</v>
      </c>
    </row>
    <row r="340" spans="1:9" ht="54.75" customHeight="1">
      <c r="A340" s="2">
        <v>20</v>
      </c>
      <c r="B340" s="38" t="s">
        <v>145</v>
      </c>
      <c r="C340" s="38" t="s">
        <v>14</v>
      </c>
      <c r="D340" s="141" t="s">
        <v>152</v>
      </c>
      <c r="E340" s="142"/>
      <c r="F340" s="40" t="s">
        <v>2</v>
      </c>
      <c r="G340" s="39">
        <v>565.7</v>
      </c>
      <c r="H340" s="39">
        <v>0</v>
      </c>
      <c r="I340" s="39">
        <f>G340</f>
        <v>565.7</v>
      </c>
    </row>
    <row r="341" spans="1:9" s="13" customFormat="1" ht="50.25">
      <c r="A341" s="2">
        <v>21</v>
      </c>
      <c r="B341" s="38" t="s">
        <v>148</v>
      </c>
      <c r="C341" s="38" t="s">
        <v>14</v>
      </c>
      <c r="D341" s="132" t="s">
        <v>152</v>
      </c>
      <c r="E341" s="133"/>
      <c r="F341" s="40" t="s">
        <v>2</v>
      </c>
      <c r="G341" s="39">
        <v>9243.4</v>
      </c>
      <c r="H341" s="39">
        <f>G341</f>
        <v>9243.4</v>
      </c>
      <c r="I341" s="39">
        <v>0</v>
      </c>
    </row>
    <row r="342" spans="1:9" ht="53.25" customHeight="1">
      <c r="A342" s="2">
        <v>22</v>
      </c>
      <c r="B342" s="38" t="s">
        <v>94</v>
      </c>
      <c r="C342" s="40" t="s">
        <v>14</v>
      </c>
      <c r="D342" s="141" t="s">
        <v>152</v>
      </c>
      <c r="E342" s="142"/>
      <c r="F342" s="40" t="s">
        <v>2</v>
      </c>
      <c r="G342" s="39">
        <v>6643.6</v>
      </c>
      <c r="H342" s="39">
        <v>6643.6</v>
      </c>
      <c r="I342" s="39">
        <v>0</v>
      </c>
    </row>
    <row r="343" spans="1:9" s="13" customFormat="1" ht="51.75" customHeight="1">
      <c r="A343" s="2">
        <v>23</v>
      </c>
      <c r="B343" s="38" t="s">
        <v>116</v>
      </c>
      <c r="C343" s="40" t="s">
        <v>14</v>
      </c>
      <c r="D343" s="141" t="s">
        <v>152</v>
      </c>
      <c r="E343" s="142"/>
      <c r="F343" s="40" t="s">
        <v>2</v>
      </c>
      <c r="G343" s="39">
        <v>366.3</v>
      </c>
      <c r="H343" s="39">
        <f>G343</f>
        <v>366.3</v>
      </c>
      <c r="I343" s="39">
        <v>0</v>
      </c>
    </row>
    <row r="344" spans="1:9" s="13" customFormat="1" ht="50.25">
      <c r="A344" s="2">
        <v>24</v>
      </c>
      <c r="B344" s="37" t="s">
        <v>102</v>
      </c>
      <c r="C344" s="34" t="s">
        <v>13</v>
      </c>
      <c r="D344" s="2">
        <v>117</v>
      </c>
      <c r="E344" s="39">
        <v>2717.9</v>
      </c>
      <c r="F344" s="34" t="s">
        <v>2</v>
      </c>
      <c r="G344" s="36">
        <v>311.2</v>
      </c>
      <c r="H344" s="36">
        <f>G344</f>
        <v>311.2</v>
      </c>
      <c r="I344" s="36">
        <v>0</v>
      </c>
    </row>
    <row r="345" spans="1:9" s="13" customFormat="1" ht="51.75" customHeight="1">
      <c r="A345" s="2">
        <v>25</v>
      </c>
      <c r="B345" s="38" t="s">
        <v>122</v>
      </c>
      <c r="C345" s="40" t="s">
        <v>14</v>
      </c>
      <c r="D345" s="141" t="s">
        <v>152</v>
      </c>
      <c r="E345" s="142"/>
      <c r="F345" s="40" t="s">
        <v>2</v>
      </c>
      <c r="G345" s="39">
        <v>496.8</v>
      </c>
      <c r="H345" s="39">
        <v>0</v>
      </c>
      <c r="I345" s="39">
        <f>G345</f>
        <v>496.8</v>
      </c>
    </row>
    <row r="346" spans="1:9" s="87" customFormat="1" ht="54.75" customHeight="1">
      <c r="A346" s="2">
        <v>26</v>
      </c>
      <c r="B346" s="40" t="s">
        <v>214</v>
      </c>
      <c r="C346" s="40" t="s">
        <v>14</v>
      </c>
      <c r="D346" s="141" t="s">
        <v>152</v>
      </c>
      <c r="E346" s="142"/>
      <c r="F346" s="40" t="s">
        <v>2</v>
      </c>
      <c r="G346" s="39">
        <v>895.9</v>
      </c>
      <c r="H346" s="39">
        <f>G346</f>
        <v>895.9</v>
      </c>
      <c r="I346" s="39">
        <v>0</v>
      </c>
    </row>
    <row r="347" spans="1:9" s="85" customFormat="1" ht="50.25">
      <c r="A347" s="2">
        <v>27</v>
      </c>
      <c r="B347" s="38" t="s">
        <v>110</v>
      </c>
      <c r="C347" s="38" t="s">
        <v>14</v>
      </c>
      <c r="D347" s="141" t="s">
        <v>152</v>
      </c>
      <c r="E347" s="142"/>
      <c r="F347" s="40" t="s">
        <v>2</v>
      </c>
      <c r="G347" s="39">
        <v>278.8</v>
      </c>
      <c r="H347" s="39">
        <v>0</v>
      </c>
      <c r="I347" s="39">
        <f>G347</f>
        <v>278.8</v>
      </c>
    </row>
    <row r="348" spans="1:9" s="85" customFormat="1" ht="50.25">
      <c r="A348" s="2">
        <v>28</v>
      </c>
      <c r="B348" s="38" t="s">
        <v>97</v>
      </c>
      <c r="C348" s="40" t="s">
        <v>14</v>
      </c>
      <c r="D348" s="141" t="s">
        <v>152</v>
      </c>
      <c r="E348" s="142"/>
      <c r="F348" s="40" t="s">
        <v>2</v>
      </c>
      <c r="G348" s="39">
        <v>390</v>
      </c>
      <c r="H348" s="39">
        <v>0</v>
      </c>
      <c r="I348" s="39">
        <f>G348</f>
        <v>390</v>
      </c>
    </row>
    <row r="349" spans="1:9" s="69" customFormat="1" ht="50.25" customHeight="1">
      <c r="A349" s="2">
        <v>29</v>
      </c>
      <c r="B349" s="38" t="s">
        <v>139</v>
      </c>
      <c r="C349" s="38" t="s">
        <v>14</v>
      </c>
      <c r="D349" s="57">
        <v>200</v>
      </c>
      <c r="E349" s="39">
        <v>4255.6</v>
      </c>
      <c r="F349" s="40" t="s">
        <v>2</v>
      </c>
      <c r="G349" s="39">
        <v>2671.7</v>
      </c>
      <c r="H349" s="39">
        <f>G349</f>
        <v>2671.7</v>
      </c>
      <c r="I349" s="39">
        <v>0</v>
      </c>
    </row>
    <row r="350" spans="1:9" s="69" customFormat="1" ht="54.75" customHeight="1">
      <c r="A350" s="2">
        <v>30</v>
      </c>
      <c r="B350" s="38" t="s">
        <v>105</v>
      </c>
      <c r="C350" s="40" t="s">
        <v>14</v>
      </c>
      <c r="D350" s="141" t="s">
        <v>152</v>
      </c>
      <c r="E350" s="142"/>
      <c r="F350" s="40" t="s">
        <v>2</v>
      </c>
      <c r="G350" s="39">
        <v>363</v>
      </c>
      <c r="H350" s="39">
        <v>0</v>
      </c>
      <c r="I350" s="39">
        <v>363</v>
      </c>
    </row>
    <row r="351" spans="1:9" s="85" customFormat="1" ht="50.25">
      <c r="A351" s="2">
        <v>31</v>
      </c>
      <c r="B351" s="38" t="s">
        <v>164</v>
      </c>
      <c r="C351" s="38" t="s">
        <v>13</v>
      </c>
      <c r="D351" s="57">
        <v>105</v>
      </c>
      <c r="E351" s="39">
        <v>2141.7</v>
      </c>
      <c r="F351" s="40" t="s">
        <v>2</v>
      </c>
      <c r="G351" s="39">
        <v>2391.5</v>
      </c>
      <c r="H351" s="39">
        <v>2391.5</v>
      </c>
      <c r="I351" s="39">
        <v>0</v>
      </c>
    </row>
    <row r="352" spans="1:9" s="27" customFormat="1" ht="50.25">
      <c r="A352" s="2">
        <v>32</v>
      </c>
      <c r="B352" s="38" t="s">
        <v>162</v>
      </c>
      <c r="C352" s="38" t="s">
        <v>13</v>
      </c>
      <c r="D352" s="141" t="s">
        <v>152</v>
      </c>
      <c r="E352" s="142"/>
      <c r="F352" s="40" t="s">
        <v>2</v>
      </c>
      <c r="G352" s="39">
        <v>228.1</v>
      </c>
      <c r="H352" s="39">
        <v>0</v>
      </c>
      <c r="I352" s="39">
        <f>G352</f>
        <v>228.1</v>
      </c>
    </row>
    <row r="353" spans="1:9" s="88" customFormat="1" ht="50.25">
      <c r="A353" s="2">
        <v>33</v>
      </c>
      <c r="B353" s="40" t="s">
        <v>163</v>
      </c>
      <c r="C353" s="40" t="s">
        <v>13</v>
      </c>
      <c r="D353" s="141" t="s">
        <v>152</v>
      </c>
      <c r="E353" s="142"/>
      <c r="F353" s="40" t="s">
        <v>2</v>
      </c>
      <c r="G353" s="39">
        <v>240</v>
      </c>
      <c r="H353" s="39">
        <v>0</v>
      </c>
      <c r="I353" s="39">
        <f>G353</f>
        <v>240</v>
      </c>
    </row>
    <row r="354" spans="1:9" s="85" customFormat="1" ht="50.25">
      <c r="A354" s="2">
        <v>34</v>
      </c>
      <c r="B354" s="34" t="s">
        <v>149</v>
      </c>
      <c r="C354" s="34" t="s">
        <v>13</v>
      </c>
      <c r="D354" s="2">
        <v>40</v>
      </c>
      <c r="E354" s="3">
        <v>1370.9</v>
      </c>
      <c r="F354" s="34" t="s">
        <v>2</v>
      </c>
      <c r="G354" s="36">
        <v>6073.6</v>
      </c>
      <c r="H354" s="36">
        <f>G354</f>
        <v>6073.6</v>
      </c>
      <c r="I354" s="36">
        <v>0</v>
      </c>
    </row>
    <row r="355" spans="1:9" s="85" customFormat="1" ht="50.25">
      <c r="A355" s="2">
        <v>35</v>
      </c>
      <c r="B355" s="34" t="s">
        <v>153</v>
      </c>
      <c r="C355" s="34" t="s">
        <v>13</v>
      </c>
      <c r="D355" s="147" t="s">
        <v>152</v>
      </c>
      <c r="E355" s="148"/>
      <c r="F355" s="34" t="s">
        <v>2</v>
      </c>
      <c r="G355" s="36">
        <v>350</v>
      </c>
      <c r="H355" s="36">
        <v>0</v>
      </c>
      <c r="I355" s="36">
        <f>G355</f>
        <v>350</v>
      </c>
    </row>
    <row r="356" spans="1:9" s="85" customFormat="1" ht="50.25">
      <c r="A356" s="2">
        <v>36</v>
      </c>
      <c r="B356" s="34" t="s">
        <v>248</v>
      </c>
      <c r="C356" s="34" t="s">
        <v>12</v>
      </c>
      <c r="D356" s="147" t="s">
        <v>152</v>
      </c>
      <c r="E356" s="148"/>
      <c r="F356" s="34" t="s">
        <v>5</v>
      </c>
      <c r="G356" s="36">
        <v>761.9</v>
      </c>
      <c r="H356" s="36">
        <v>0</v>
      </c>
      <c r="I356" s="36">
        <f>G356</f>
        <v>761.9</v>
      </c>
    </row>
    <row r="357" spans="1:9" s="85" customFormat="1" ht="50.25">
      <c r="A357" s="2">
        <v>37</v>
      </c>
      <c r="B357" s="46" t="s">
        <v>190</v>
      </c>
      <c r="C357" s="35" t="s">
        <v>13</v>
      </c>
      <c r="D357" s="147" t="s">
        <v>152</v>
      </c>
      <c r="E357" s="148"/>
      <c r="F357" s="34" t="s">
        <v>2</v>
      </c>
      <c r="G357" s="36">
        <v>1261.9</v>
      </c>
      <c r="H357" s="39">
        <v>0</v>
      </c>
      <c r="I357" s="39">
        <f>G357</f>
        <v>1261.9</v>
      </c>
    </row>
    <row r="358" spans="1:9" s="27" customFormat="1" ht="50.25">
      <c r="A358" s="2">
        <v>38</v>
      </c>
      <c r="B358" s="38" t="s">
        <v>100</v>
      </c>
      <c r="C358" s="34" t="s">
        <v>13</v>
      </c>
      <c r="D358" s="2">
        <v>37</v>
      </c>
      <c r="E358" s="3">
        <v>1011.2</v>
      </c>
      <c r="F358" s="34" t="s">
        <v>2</v>
      </c>
      <c r="G358" s="36">
        <v>3595.7</v>
      </c>
      <c r="H358" s="36">
        <v>3595.7</v>
      </c>
      <c r="I358" s="36">
        <v>0</v>
      </c>
    </row>
    <row r="359" spans="1:9" s="69" customFormat="1" ht="50.25">
      <c r="A359" s="2">
        <v>39</v>
      </c>
      <c r="B359" s="78" t="s">
        <v>106</v>
      </c>
      <c r="C359" s="37" t="s">
        <v>13</v>
      </c>
      <c r="D359" s="147" t="s">
        <v>152</v>
      </c>
      <c r="E359" s="148"/>
      <c r="F359" s="34" t="s">
        <v>2</v>
      </c>
      <c r="G359" s="36">
        <v>905</v>
      </c>
      <c r="H359" s="36">
        <f>G359</f>
        <v>905</v>
      </c>
      <c r="I359" s="36">
        <v>0</v>
      </c>
    </row>
    <row r="360" spans="1:9" s="85" customFormat="1" ht="50.25">
      <c r="A360" s="2">
        <v>40</v>
      </c>
      <c r="B360" s="37" t="s">
        <v>142</v>
      </c>
      <c r="C360" s="37" t="s">
        <v>13</v>
      </c>
      <c r="D360" s="45">
        <v>120</v>
      </c>
      <c r="E360" s="36">
        <v>2011.7</v>
      </c>
      <c r="F360" s="34" t="s">
        <v>2</v>
      </c>
      <c r="G360" s="36">
        <v>11233.2</v>
      </c>
      <c r="H360" s="36">
        <f>G360</f>
        <v>11233.2</v>
      </c>
      <c r="I360" s="36">
        <v>0</v>
      </c>
    </row>
    <row r="361" spans="1:9" s="69" customFormat="1" ht="50.25">
      <c r="A361" s="143" t="s">
        <v>203</v>
      </c>
      <c r="B361" s="143"/>
      <c r="C361" s="143"/>
      <c r="D361" s="143"/>
      <c r="E361" s="143"/>
      <c r="F361" s="143"/>
      <c r="G361" s="36">
        <v>2931.8</v>
      </c>
      <c r="H361" s="36">
        <v>0</v>
      </c>
      <c r="I361" s="36">
        <v>2931.8</v>
      </c>
    </row>
    <row r="362" spans="1:9" s="69" customFormat="1" ht="50.25" customHeight="1">
      <c r="A362" s="149" t="s">
        <v>258</v>
      </c>
      <c r="B362" s="150"/>
      <c r="C362" s="150"/>
      <c r="D362" s="150"/>
      <c r="E362" s="151"/>
      <c r="F362" s="70"/>
      <c r="G362" s="36">
        <v>9459.9</v>
      </c>
      <c r="H362" s="97">
        <v>9459.9</v>
      </c>
      <c r="I362" s="97"/>
    </row>
    <row r="363" spans="1:9" s="88" customFormat="1" ht="50.25">
      <c r="A363" s="144" t="s">
        <v>7</v>
      </c>
      <c r="B363" s="144"/>
      <c r="C363" s="70"/>
      <c r="D363" s="45">
        <f>SUM(D321:D360)</f>
        <v>983</v>
      </c>
      <c r="E363" s="36">
        <f>SUM(E321:E360)</f>
        <v>23348.3</v>
      </c>
      <c r="F363" s="70"/>
      <c r="G363" s="36">
        <f>SUM(G321:G362)</f>
        <v>100234.8</v>
      </c>
      <c r="H363" s="36">
        <f>SUM(H321:H362)</f>
        <v>90439.2</v>
      </c>
      <c r="I363" s="36">
        <f>SUM(I321:J362)</f>
        <v>9795.6</v>
      </c>
    </row>
    <row r="364" spans="1:9" s="85" customFormat="1" ht="50.25">
      <c r="A364" s="136" t="s">
        <v>55</v>
      </c>
      <c r="B364" s="137"/>
      <c r="C364" s="137"/>
      <c r="D364" s="137"/>
      <c r="E364" s="137"/>
      <c r="F364" s="137"/>
      <c r="G364" s="137"/>
      <c r="H364" s="137"/>
      <c r="I364" s="138"/>
    </row>
    <row r="365" spans="1:9" s="86" customFormat="1" ht="50.25">
      <c r="A365" s="2">
        <v>1</v>
      </c>
      <c r="B365" s="37" t="s">
        <v>176</v>
      </c>
      <c r="C365" s="34" t="s">
        <v>12</v>
      </c>
      <c r="D365" s="45">
        <v>100</v>
      </c>
      <c r="E365" s="36">
        <v>3185.2</v>
      </c>
      <c r="F365" s="34" t="s">
        <v>2</v>
      </c>
      <c r="G365" s="36">
        <f>H365+I365</f>
        <v>9323.8</v>
      </c>
      <c r="H365" s="36">
        <v>9323.8</v>
      </c>
      <c r="I365" s="36">
        <v>0</v>
      </c>
    </row>
    <row r="366" spans="1:9" s="26" customFormat="1" ht="50.25">
      <c r="A366" s="2">
        <v>2</v>
      </c>
      <c r="B366" s="38" t="s">
        <v>124</v>
      </c>
      <c r="C366" s="38" t="s">
        <v>12</v>
      </c>
      <c r="D366" s="132" t="s">
        <v>152</v>
      </c>
      <c r="E366" s="133"/>
      <c r="F366" s="34" t="s">
        <v>2</v>
      </c>
      <c r="G366" s="39">
        <f>H366+I366</f>
        <v>2766.4</v>
      </c>
      <c r="H366" s="39">
        <v>2766.4</v>
      </c>
      <c r="I366" s="39">
        <v>0</v>
      </c>
    </row>
    <row r="367" spans="1:9" s="26" customFormat="1" ht="50.25">
      <c r="A367" s="2">
        <v>3</v>
      </c>
      <c r="B367" s="38" t="s">
        <v>170</v>
      </c>
      <c r="C367" s="34" t="s">
        <v>12</v>
      </c>
      <c r="D367" s="132" t="s">
        <v>152</v>
      </c>
      <c r="E367" s="133"/>
      <c r="F367" s="34" t="s">
        <v>2</v>
      </c>
      <c r="G367" s="97">
        <f>H367+I367</f>
        <v>1924.3</v>
      </c>
      <c r="H367" s="36">
        <v>1924.3</v>
      </c>
      <c r="I367" s="36">
        <v>0</v>
      </c>
    </row>
    <row r="368" spans="1:9" ht="50.25">
      <c r="A368" s="2">
        <v>4</v>
      </c>
      <c r="B368" s="46" t="s">
        <v>111</v>
      </c>
      <c r="C368" s="35" t="s">
        <v>12</v>
      </c>
      <c r="D368" s="147" t="s">
        <v>152</v>
      </c>
      <c r="E368" s="148"/>
      <c r="F368" s="34" t="s">
        <v>2</v>
      </c>
      <c r="G368" s="36">
        <f>H368+I368</f>
        <v>7478.5</v>
      </c>
      <c r="H368" s="39">
        <v>7478.5</v>
      </c>
      <c r="I368" s="39">
        <v>0</v>
      </c>
    </row>
    <row r="369" spans="1:9" ht="48" customHeight="1">
      <c r="A369" s="2">
        <v>5</v>
      </c>
      <c r="B369" s="34" t="s">
        <v>192</v>
      </c>
      <c r="C369" s="35" t="s">
        <v>12</v>
      </c>
      <c r="D369" s="2">
        <v>75</v>
      </c>
      <c r="E369" s="2">
        <v>2057.9</v>
      </c>
      <c r="F369" s="34" t="s">
        <v>2</v>
      </c>
      <c r="G369" s="36">
        <f>H369+I369</f>
        <v>8586.9</v>
      </c>
      <c r="H369" s="36">
        <v>8586.9</v>
      </c>
      <c r="I369" s="36">
        <v>0</v>
      </c>
    </row>
    <row r="370" spans="1:9" ht="50.25">
      <c r="A370" s="2">
        <v>6</v>
      </c>
      <c r="B370" s="37" t="s">
        <v>114</v>
      </c>
      <c r="C370" s="34" t="s">
        <v>12</v>
      </c>
      <c r="D370" s="45">
        <v>55</v>
      </c>
      <c r="E370" s="36">
        <v>1410.6</v>
      </c>
      <c r="F370" s="34" t="s">
        <v>2</v>
      </c>
      <c r="G370" s="36">
        <f>I370+H370</f>
        <v>7682.8</v>
      </c>
      <c r="H370" s="36">
        <v>7682.8</v>
      </c>
      <c r="I370" s="36">
        <v>0</v>
      </c>
    </row>
    <row r="371" spans="1:9" ht="50.25">
      <c r="A371" s="2">
        <v>7</v>
      </c>
      <c r="B371" s="38" t="s">
        <v>20</v>
      </c>
      <c r="C371" s="34" t="s">
        <v>14</v>
      </c>
      <c r="D371" s="147" t="s">
        <v>152</v>
      </c>
      <c r="E371" s="148"/>
      <c r="F371" s="34" t="s">
        <v>2</v>
      </c>
      <c r="G371" s="36">
        <f aca="true" t="shared" si="11" ref="G371:G384">H371+I371</f>
        <v>1795.6</v>
      </c>
      <c r="H371" s="36">
        <v>1795.6</v>
      </c>
      <c r="I371" s="36">
        <v>0</v>
      </c>
    </row>
    <row r="372" spans="1:9" s="86" customFormat="1" ht="50.25" customHeight="1">
      <c r="A372" s="2">
        <v>8</v>
      </c>
      <c r="B372" s="103" t="s">
        <v>239</v>
      </c>
      <c r="C372" s="106" t="s">
        <v>14</v>
      </c>
      <c r="D372" s="178" t="s">
        <v>152</v>
      </c>
      <c r="E372" s="179"/>
      <c r="F372" s="104" t="s">
        <v>2</v>
      </c>
      <c r="G372" s="105">
        <f>H372+I372</f>
        <v>300</v>
      </c>
      <c r="H372" s="105">
        <v>0</v>
      </c>
      <c r="I372" s="113">
        <v>300</v>
      </c>
    </row>
    <row r="373" spans="1:9" ht="50.25">
      <c r="A373" s="2">
        <v>9</v>
      </c>
      <c r="B373" s="37" t="s">
        <v>143</v>
      </c>
      <c r="C373" s="37" t="s">
        <v>14</v>
      </c>
      <c r="D373" s="147" t="s">
        <v>152</v>
      </c>
      <c r="E373" s="148"/>
      <c r="F373" s="34" t="s">
        <v>2</v>
      </c>
      <c r="G373" s="36">
        <f t="shared" si="11"/>
        <v>1327.1</v>
      </c>
      <c r="H373" s="36">
        <v>1327.1</v>
      </c>
      <c r="I373" s="36">
        <v>0</v>
      </c>
    </row>
    <row r="374" spans="1:9" s="86" customFormat="1" ht="50.25">
      <c r="A374" s="2">
        <v>10</v>
      </c>
      <c r="B374" s="37" t="s">
        <v>130</v>
      </c>
      <c r="C374" s="37" t="s">
        <v>14</v>
      </c>
      <c r="D374" s="45">
        <v>40</v>
      </c>
      <c r="E374" s="36">
        <v>2245.7</v>
      </c>
      <c r="F374" s="34" t="s">
        <v>2</v>
      </c>
      <c r="G374" s="36">
        <f t="shared" si="11"/>
        <v>5284.4</v>
      </c>
      <c r="H374" s="36">
        <v>5284.4</v>
      </c>
      <c r="I374" s="36">
        <v>0</v>
      </c>
    </row>
    <row r="375" spans="1:9" s="69" customFormat="1" ht="50.25" customHeight="1">
      <c r="A375" s="2">
        <v>11</v>
      </c>
      <c r="B375" s="37" t="s">
        <v>116</v>
      </c>
      <c r="C375" s="34" t="s">
        <v>14</v>
      </c>
      <c r="D375" s="132" t="s">
        <v>152</v>
      </c>
      <c r="E375" s="133"/>
      <c r="F375" s="34" t="s">
        <v>2</v>
      </c>
      <c r="G375" s="97">
        <f t="shared" si="11"/>
        <v>2175.2</v>
      </c>
      <c r="H375" s="36">
        <v>2175.2</v>
      </c>
      <c r="I375" s="36">
        <v>0</v>
      </c>
    </row>
    <row r="376" spans="1:9" s="69" customFormat="1" ht="50.25">
      <c r="A376" s="2">
        <v>12</v>
      </c>
      <c r="B376" s="34" t="s">
        <v>214</v>
      </c>
      <c r="C376" s="34" t="s">
        <v>14</v>
      </c>
      <c r="D376" s="132" t="s">
        <v>152</v>
      </c>
      <c r="E376" s="133"/>
      <c r="F376" s="34" t="s">
        <v>2</v>
      </c>
      <c r="G376" s="36">
        <f t="shared" si="11"/>
        <v>3013</v>
      </c>
      <c r="H376" s="36">
        <v>3013</v>
      </c>
      <c r="I376" s="36">
        <v>0</v>
      </c>
    </row>
    <row r="377" spans="1:9" s="69" customFormat="1" ht="50.25" customHeight="1">
      <c r="A377" s="2">
        <v>13</v>
      </c>
      <c r="B377" s="38" t="s">
        <v>105</v>
      </c>
      <c r="C377" s="34" t="s">
        <v>14</v>
      </c>
      <c r="D377" s="132" t="s">
        <v>152</v>
      </c>
      <c r="E377" s="133"/>
      <c r="F377" s="34" t="s">
        <v>2</v>
      </c>
      <c r="G377" s="36">
        <f t="shared" si="11"/>
        <v>2082.9</v>
      </c>
      <c r="H377" s="36">
        <v>2082.9</v>
      </c>
      <c r="I377" s="36">
        <v>0</v>
      </c>
    </row>
    <row r="378" spans="1:9" s="28" customFormat="1" ht="50.25">
      <c r="A378" s="2">
        <v>14</v>
      </c>
      <c r="B378" s="34" t="s">
        <v>163</v>
      </c>
      <c r="C378" s="34" t="s">
        <v>13</v>
      </c>
      <c r="D378" s="132" t="s">
        <v>152</v>
      </c>
      <c r="E378" s="133"/>
      <c r="F378" s="34" t="s">
        <v>2</v>
      </c>
      <c r="G378" s="36">
        <f t="shared" si="11"/>
        <v>5622.5</v>
      </c>
      <c r="H378" s="36">
        <v>5622.5</v>
      </c>
      <c r="I378" s="36">
        <v>0</v>
      </c>
    </row>
    <row r="379" spans="1:9" s="13" customFormat="1" ht="54.75" customHeight="1">
      <c r="A379" s="2">
        <v>15</v>
      </c>
      <c r="B379" s="98" t="s">
        <v>148</v>
      </c>
      <c r="C379" s="34" t="s">
        <v>14</v>
      </c>
      <c r="D379" s="132" t="s">
        <v>152</v>
      </c>
      <c r="E379" s="133"/>
      <c r="F379" s="34" t="s">
        <v>2</v>
      </c>
      <c r="G379" s="36">
        <f t="shared" si="11"/>
        <v>5122.2</v>
      </c>
      <c r="H379" s="36">
        <v>5122.2</v>
      </c>
      <c r="I379" s="36">
        <v>0</v>
      </c>
    </row>
    <row r="380" spans="1:9" s="26" customFormat="1" ht="50.25">
      <c r="A380" s="2">
        <v>16</v>
      </c>
      <c r="B380" s="78" t="s">
        <v>273</v>
      </c>
      <c r="C380" s="37" t="s">
        <v>16</v>
      </c>
      <c r="D380" s="147" t="s">
        <v>152</v>
      </c>
      <c r="E380" s="148"/>
      <c r="F380" s="34" t="s">
        <v>2</v>
      </c>
      <c r="G380" s="36">
        <f t="shared" si="11"/>
        <v>25</v>
      </c>
      <c r="H380" s="36">
        <v>0</v>
      </c>
      <c r="I380" s="36">
        <v>25</v>
      </c>
    </row>
    <row r="381" spans="1:9" s="13" customFormat="1" ht="256.5" customHeight="1">
      <c r="A381" s="2">
        <v>17</v>
      </c>
      <c r="B381" s="98" t="s">
        <v>260</v>
      </c>
      <c r="C381" s="38" t="s">
        <v>12</v>
      </c>
      <c r="D381" s="57">
        <v>112</v>
      </c>
      <c r="E381" s="39">
        <v>3402.3</v>
      </c>
      <c r="F381" s="42" t="s">
        <v>266</v>
      </c>
      <c r="G381" s="39">
        <f t="shared" si="11"/>
        <v>18341.9</v>
      </c>
      <c r="H381" s="39">
        <v>18341.9</v>
      </c>
      <c r="I381" s="39">
        <v>0</v>
      </c>
    </row>
    <row r="382" spans="1:9" ht="256.5" customHeight="1">
      <c r="A382" s="2">
        <v>18</v>
      </c>
      <c r="B382" s="98" t="s">
        <v>261</v>
      </c>
      <c r="C382" s="38" t="s">
        <v>12</v>
      </c>
      <c r="D382" s="57">
        <v>41</v>
      </c>
      <c r="E382" s="39">
        <v>812.4</v>
      </c>
      <c r="F382" s="42" t="s">
        <v>266</v>
      </c>
      <c r="G382" s="39">
        <f t="shared" si="11"/>
        <v>6414.9</v>
      </c>
      <c r="H382" s="39">
        <v>6414.9</v>
      </c>
      <c r="I382" s="39">
        <v>0</v>
      </c>
    </row>
    <row r="383" spans="1:9" s="13" customFormat="1" ht="256.5" customHeight="1">
      <c r="A383" s="2">
        <v>19</v>
      </c>
      <c r="B383" s="98" t="s">
        <v>262</v>
      </c>
      <c r="C383" s="38" t="s">
        <v>12</v>
      </c>
      <c r="D383" s="57">
        <v>111</v>
      </c>
      <c r="E383" s="39">
        <v>3624</v>
      </c>
      <c r="F383" s="42" t="s">
        <v>266</v>
      </c>
      <c r="G383" s="39">
        <f t="shared" si="11"/>
        <v>7179.3</v>
      </c>
      <c r="H383" s="39">
        <v>7179.3</v>
      </c>
      <c r="I383" s="39">
        <v>0</v>
      </c>
    </row>
    <row r="384" spans="1:9" ht="256.5" customHeight="1">
      <c r="A384" s="2">
        <v>20</v>
      </c>
      <c r="B384" s="98" t="s">
        <v>263</v>
      </c>
      <c r="C384" s="38" t="s">
        <v>12</v>
      </c>
      <c r="D384" s="57">
        <v>224</v>
      </c>
      <c r="E384" s="39">
        <v>4783.2</v>
      </c>
      <c r="F384" s="42" t="s">
        <v>266</v>
      </c>
      <c r="G384" s="39">
        <f t="shared" si="11"/>
        <v>20404.4</v>
      </c>
      <c r="H384" s="39">
        <v>20404.4</v>
      </c>
      <c r="I384" s="39">
        <v>0</v>
      </c>
    </row>
    <row r="385" spans="1:9" s="13" customFormat="1" ht="256.5" customHeight="1">
      <c r="A385" s="2">
        <v>21</v>
      </c>
      <c r="B385" s="98" t="s">
        <v>274</v>
      </c>
      <c r="C385" s="38" t="s">
        <v>12</v>
      </c>
      <c r="D385" s="57">
        <v>42</v>
      </c>
      <c r="E385" s="39">
        <v>1264.6</v>
      </c>
      <c r="F385" s="42" t="s">
        <v>266</v>
      </c>
      <c r="G385" s="39">
        <f>H385+I385</f>
        <v>3969.7</v>
      </c>
      <c r="H385" s="39">
        <v>3969.7</v>
      </c>
      <c r="I385" s="39">
        <v>0</v>
      </c>
    </row>
    <row r="386" spans="1:9" s="13" customFormat="1" ht="256.5" customHeight="1">
      <c r="A386" s="2">
        <v>22</v>
      </c>
      <c r="B386" s="98" t="s">
        <v>275</v>
      </c>
      <c r="C386" s="38" t="s">
        <v>15</v>
      </c>
      <c r="D386" s="57">
        <v>289</v>
      </c>
      <c r="E386" s="39">
        <v>6563.5</v>
      </c>
      <c r="F386" s="42" t="s">
        <v>266</v>
      </c>
      <c r="G386" s="39">
        <f>H386+I386</f>
        <v>4283.8</v>
      </c>
      <c r="H386" s="39">
        <v>4283.8</v>
      </c>
      <c r="I386" s="39">
        <v>0</v>
      </c>
    </row>
    <row r="387" spans="1:9" s="13" customFormat="1" ht="256.5" customHeight="1">
      <c r="A387" s="2">
        <v>23</v>
      </c>
      <c r="B387" s="98" t="s">
        <v>276</v>
      </c>
      <c r="C387" s="38" t="s">
        <v>12</v>
      </c>
      <c r="D387" s="57">
        <v>180</v>
      </c>
      <c r="E387" s="39">
        <v>3368.5</v>
      </c>
      <c r="F387" s="42" t="s">
        <v>266</v>
      </c>
      <c r="G387" s="39">
        <f>H387+I387</f>
        <v>12521.5</v>
      </c>
      <c r="H387" s="39">
        <v>12521.5</v>
      </c>
      <c r="I387" s="39">
        <v>0</v>
      </c>
    </row>
    <row r="388" spans="1:9" s="13" customFormat="1" ht="50.25" customHeight="1">
      <c r="A388" s="143" t="s">
        <v>203</v>
      </c>
      <c r="B388" s="143"/>
      <c r="C388" s="143"/>
      <c r="D388" s="143"/>
      <c r="E388" s="143"/>
      <c r="F388" s="143"/>
      <c r="G388" s="39">
        <f>H388+I388</f>
        <v>1210.9</v>
      </c>
      <c r="H388" s="39">
        <v>0</v>
      </c>
      <c r="I388" s="39">
        <v>1210.9</v>
      </c>
    </row>
    <row r="389" spans="1:9" s="13" customFormat="1" ht="50.25" customHeight="1">
      <c r="A389" s="149" t="s">
        <v>258</v>
      </c>
      <c r="B389" s="150"/>
      <c r="C389" s="150"/>
      <c r="D389" s="150"/>
      <c r="E389" s="150"/>
      <c r="F389" s="151"/>
      <c r="G389" s="39">
        <f>H389+I389</f>
        <v>15483.2</v>
      </c>
      <c r="H389" s="39">
        <v>15483.2</v>
      </c>
      <c r="I389" s="39">
        <v>0</v>
      </c>
    </row>
    <row r="390" spans="1:9" s="13" customFormat="1" ht="50.25" customHeight="1">
      <c r="A390" s="159" t="s">
        <v>7</v>
      </c>
      <c r="B390" s="159"/>
      <c r="C390" s="70"/>
      <c r="D390" s="57">
        <f>SUM(D365:D387)</f>
        <v>1269</v>
      </c>
      <c r="E390" s="39">
        <f>SUM(E365:E387)</f>
        <v>32717.9</v>
      </c>
      <c r="F390" s="70"/>
      <c r="G390" s="39">
        <f>SUM(G365:G389)</f>
        <v>154320.2</v>
      </c>
      <c r="H390" s="39">
        <f>SUM(H365:H389)</f>
        <v>152784.3</v>
      </c>
      <c r="I390" s="39">
        <f>SUM(I365:I389)</f>
        <v>1535.9</v>
      </c>
    </row>
    <row r="391" spans="1:9" ht="53.25" customHeight="1">
      <c r="A391" s="136" t="s">
        <v>56</v>
      </c>
      <c r="B391" s="137"/>
      <c r="C391" s="137"/>
      <c r="D391" s="137"/>
      <c r="E391" s="137"/>
      <c r="F391" s="137"/>
      <c r="G391" s="137"/>
      <c r="H391" s="137"/>
      <c r="I391" s="138"/>
    </row>
    <row r="392" spans="1:9" s="13" customFormat="1" ht="50.25">
      <c r="A392" s="2">
        <v>1</v>
      </c>
      <c r="B392" s="38" t="s">
        <v>124</v>
      </c>
      <c r="C392" s="40" t="s">
        <v>12</v>
      </c>
      <c r="D392" s="57">
        <v>120</v>
      </c>
      <c r="E392" s="101">
        <v>2529</v>
      </c>
      <c r="F392" s="40" t="s">
        <v>2</v>
      </c>
      <c r="G392" s="39">
        <f aca="true" t="shared" si="12" ref="G392:G408">H392+I392</f>
        <v>35362.2</v>
      </c>
      <c r="H392" s="39">
        <v>35362.2</v>
      </c>
      <c r="I392" s="39">
        <v>0</v>
      </c>
    </row>
    <row r="393" spans="1:9" s="13" customFormat="1" ht="51.75" customHeight="1">
      <c r="A393" s="2">
        <v>2</v>
      </c>
      <c r="B393" s="37" t="s">
        <v>239</v>
      </c>
      <c r="C393" s="35" t="s">
        <v>14</v>
      </c>
      <c r="D393" s="134" t="s">
        <v>152</v>
      </c>
      <c r="E393" s="135"/>
      <c r="F393" s="34" t="s">
        <v>2</v>
      </c>
      <c r="G393" s="39">
        <f t="shared" si="12"/>
        <v>22986.3</v>
      </c>
      <c r="H393" s="36">
        <v>22986.3</v>
      </c>
      <c r="I393" s="39">
        <v>0</v>
      </c>
    </row>
    <row r="394" spans="1:9" s="13" customFormat="1" ht="51.75" customHeight="1">
      <c r="A394" s="2">
        <v>3</v>
      </c>
      <c r="B394" s="37" t="s">
        <v>105</v>
      </c>
      <c r="C394" s="35" t="s">
        <v>14</v>
      </c>
      <c r="D394" s="134" t="s">
        <v>152</v>
      </c>
      <c r="E394" s="135"/>
      <c r="F394" s="40" t="s">
        <v>2</v>
      </c>
      <c r="G394" s="39">
        <f t="shared" si="12"/>
        <v>2470.5</v>
      </c>
      <c r="H394" s="36">
        <v>2470.5</v>
      </c>
      <c r="I394" s="39">
        <v>0</v>
      </c>
    </row>
    <row r="395" spans="1:9" s="13" customFormat="1" ht="51.75" customHeight="1">
      <c r="A395" s="2">
        <v>4</v>
      </c>
      <c r="B395" s="37" t="s">
        <v>116</v>
      </c>
      <c r="C395" s="35" t="s">
        <v>14</v>
      </c>
      <c r="D395" s="134" t="s">
        <v>152</v>
      </c>
      <c r="E395" s="135"/>
      <c r="F395" s="34" t="s">
        <v>2</v>
      </c>
      <c r="G395" s="39">
        <f t="shared" si="12"/>
        <v>191.4</v>
      </c>
      <c r="H395" s="36">
        <v>191.4</v>
      </c>
      <c r="I395" s="39">
        <v>0</v>
      </c>
    </row>
    <row r="396" spans="1:9" s="13" customFormat="1" ht="51.75" customHeight="1">
      <c r="A396" s="2">
        <v>5</v>
      </c>
      <c r="B396" s="37" t="s">
        <v>148</v>
      </c>
      <c r="C396" s="35" t="s">
        <v>14</v>
      </c>
      <c r="D396" s="99">
        <v>97</v>
      </c>
      <c r="E396" s="91">
        <v>2540.5</v>
      </c>
      <c r="F396" s="40" t="s">
        <v>2</v>
      </c>
      <c r="G396" s="39">
        <f t="shared" si="12"/>
        <v>3942.7</v>
      </c>
      <c r="H396" s="36">
        <v>3942.7</v>
      </c>
      <c r="I396" s="39">
        <v>0</v>
      </c>
    </row>
    <row r="397" spans="1:9" s="13" customFormat="1" ht="50.25" customHeight="1">
      <c r="A397" s="2">
        <v>6</v>
      </c>
      <c r="B397" s="37" t="s">
        <v>106</v>
      </c>
      <c r="C397" s="37" t="s">
        <v>13</v>
      </c>
      <c r="D397" s="45">
        <v>86</v>
      </c>
      <c r="E397" s="36">
        <v>2135.7</v>
      </c>
      <c r="F397" s="34" t="s">
        <v>2</v>
      </c>
      <c r="G397" s="36">
        <f t="shared" si="12"/>
        <v>10.2</v>
      </c>
      <c r="H397" s="36">
        <v>10.2</v>
      </c>
      <c r="I397" s="36">
        <v>0</v>
      </c>
    </row>
    <row r="398" spans="1:9" s="13" customFormat="1" ht="50.25" customHeight="1">
      <c r="A398" s="2">
        <v>7</v>
      </c>
      <c r="B398" s="37" t="s">
        <v>273</v>
      </c>
      <c r="C398" s="37" t="s">
        <v>16</v>
      </c>
      <c r="D398" s="45">
        <v>402</v>
      </c>
      <c r="E398" s="115">
        <v>12</v>
      </c>
      <c r="F398" s="40" t="s">
        <v>2</v>
      </c>
      <c r="G398" s="36">
        <f t="shared" si="12"/>
        <v>12.2</v>
      </c>
      <c r="H398" s="36">
        <v>12.2</v>
      </c>
      <c r="I398" s="36">
        <v>0</v>
      </c>
    </row>
    <row r="399" spans="1:9" s="26" customFormat="1" ht="50.25">
      <c r="A399" s="2">
        <v>8</v>
      </c>
      <c r="B399" s="38" t="s">
        <v>170</v>
      </c>
      <c r="C399" s="34" t="s">
        <v>12</v>
      </c>
      <c r="D399" s="2">
        <v>73</v>
      </c>
      <c r="E399" s="91">
        <v>1845.1</v>
      </c>
      <c r="F399" s="34" t="s">
        <v>2</v>
      </c>
      <c r="G399" s="36">
        <f t="shared" si="12"/>
        <v>23624.1</v>
      </c>
      <c r="H399" s="36">
        <v>23624.1</v>
      </c>
      <c r="I399" s="36">
        <v>0</v>
      </c>
    </row>
    <row r="400" spans="1:9" s="26" customFormat="1" ht="50.25">
      <c r="A400" s="2">
        <v>9</v>
      </c>
      <c r="B400" s="98" t="s">
        <v>214</v>
      </c>
      <c r="C400" s="34" t="s">
        <v>14</v>
      </c>
      <c r="D400" s="2">
        <v>80</v>
      </c>
      <c r="E400" s="100">
        <v>1816</v>
      </c>
      <c r="F400" s="34" t="s">
        <v>2</v>
      </c>
      <c r="G400" s="36">
        <f t="shared" si="12"/>
        <v>23298.4</v>
      </c>
      <c r="H400" s="36">
        <v>23298.4</v>
      </c>
      <c r="I400" s="36">
        <v>0</v>
      </c>
    </row>
    <row r="401" spans="1:9" s="26" customFormat="1" ht="251.25">
      <c r="A401" s="2">
        <v>10</v>
      </c>
      <c r="B401" s="98" t="s">
        <v>259</v>
      </c>
      <c r="C401" s="40" t="s">
        <v>12</v>
      </c>
      <c r="D401" s="57">
        <v>109</v>
      </c>
      <c r="E401" s="39">
        <v>2811.8</v>
      </c>
      <c r="F401" s="42" t="s">
        <v>266</v>
      </c>
      <c r="G401" s="39">
        <f t="shared" si="12"/>
        <v>7250</v>
      </c>
      <c r="H401" s="39">
        <v>7250</v>
      </c>
      <c r="I401" s="39">
        <v>0</v>
      </c>
    </row>
    <row r="402" spans="1:9" s="26" customFormat="1" ht="251.25">
      <c r="A402" s="2">
        <v>11</v>
      </c>
      <c r="B402" s="98" t="s">
        <v>268</v>
      </c>
      <c r="C402" s="40" t="s">
        <v>12</v>
      </c>
      <c r="D402" s="57">
        <v>116</v>
      </c>
      <c r="E402" s="39">
        <v>4440.9</v>
      </c>
      <c r="F402" s="42" t="s">
        <v>266</v>
      </c>
      <c r="G402" s="39">
        <f t="shared" si="12"/>
        <v>6000</v>
      </c>
      <c r="H402" s="39">
        <v>6000</v>
      </c>
      <c r="I402" s="39">
        <v>0</v>
      </c>
    </row>
    <row r="403" spans="1:9" s="26" customFormat="1" ht="251.25">
      <c r="A403" s="2">
        <v>12</v>
      </c>
      <c r="B403" s="98" t="s">
        <v>269</v>
      </c>
      <c r="C403" s="40" t="s">
        <v>12</v>
      </c>
      <c r="D403" s="57">
        <v>64</v>
      </c>
      <c r="E403" s="39">
        <v>2734.1</v>
      </c>
      <c r="F403" s="42" t="s">
        <v>266</v>
      </c>
      <c r="G403" s="39">
        <f t="shared" si="12"/>
        <v>6000</v>
      </c>
      <c r="H403" s="39">
        <v>6000</v>
      </c>
      <c r="I403" s="39">
        <v>0</v>
      </c>
    </row>
    <row r="404" spans="1:9" s="26" customFormat="1" ht="251.25">
      <c r="A404" s="2">
        <v>13</v>
      </c>
      <c r="B404" s="98" t="s">
        <v>277</v>
      </c>
      <c r="C404" s="40" t="s">
        <v>14</v>
      </c>
      <c r="D404" s="2">
        <v>49</v>
      </c>
      <c r="E404" s="91">
        <v>1540.8</v>
      </c>
      <c r="F404" s="42" t="s">
        <v>266</v>
      </c>
      <c r="G404" s="39">
        <f t="shared" si="12"/>
        <v>6000</v>
      </c>
      <c r="H404" s="39">
        <v>6000</v>
      </c>
      <c r="I404" s="39">
        <v>0</v>
      </c>
    </row>
    <row r="405" spans="1:9" s="26" customFormat="1" ht="251.25">
      <c r="A405" s="2">
        <v>14</v>
      </c>
      <c r="B405" s="98" t="s">
        <v>278</v>
      </c>
      <c r="C405" s="40" t="s">
        <v>13</v>
      </c>
      <c r="D405" s="2">
        <v>11</v>
      </c>
      <c r="E405" s="91">
        <v>938.2</v>
      </c>
      <c r="F405" s="42" t="s">
        <v>266</v>
      </c>
      <c r="G405" s="39">
        <f t="shared" si="12"/>
        <v>6000</v>
      </c>
      <c r="H405" s="39">
        <v>6000</v>
      </c>
      <c r="I405" s="39">
        <v>0</v>
      </c>
    </row>
    <row r="406" spans="1:9" s="26" customFormat="1" ht="251.25">
      <c r="A406" s="2">
        <v>15</v>
      </c>
      <c r="B406" s="98" t="s">
        <v>279</v>
      </c>
      <c r="C406" s="38" t="s">
        <v>14</v>
      </c>
      <c r="D406" s="2">
        <v>197</v>
      </c>
      <c r="E406" s="91">
        <v>5279.3</v>
      </c>
      <c r="F406" s="42" t="s">
        <v>266</v>
      </c>
      <c r="G406" s="39">
        <f t="shared" si="12"/>
        <v>6000</v>
      </c>
      <c r="H406" s="39">
        <v>6000</v>
      </c>
      <c r="I406" s="39">
        <v>0</v>
      </c>
    </row>
    <row r="407" spans="1:9" ht="251.25">
      <c r="A407" s="2">
        <v>16</v>
      </c>
      <c r="B407" s="98" t="s">
        <v>129</v>
      </c>
      <c r="C407" s="40" t="s">
        <v>12</v>
      </c>
      <c r="D407" s="2">
        <v>127</v>
      </c>
      <c r="E407" s="91">
        <v>3095.1</v>
      </c>
      <c r="F407" s="42" t="s">
        <v>266</v>
      </c>
      <c r="G407" s="39">
        <f t="shared" si="12"/>
        <v>10400</v>
      </c>
      <c r="H407" s="39">
        <v>10400</v>
      </c>
      <c r="I407" s="39">
        <v>0</v>
      </c>
    </row>
    <row r="408" spans="1:9" s="13" customFormat="1" ht="50.25">
      <c r="A408" s="149" t="s">
        <v>203</v>
      </c>
      <c r="B408" s="150"/>
      <c r="C408" s="150"/>
      <c r="D408" s="150"/>
      <c r="E408" s="150"/>
      <c r="F408" s="151"/>
      <c r="G408" s="39">
        <f t="shared" si="12"/>
        <v>958.5</v>
      </c>
      <c r="H408" s="39">
        <v>0</v>
      </c>
      <c r="I408" s="39">
        <v>958.5</v>
      </c>
    </row>
    <row r="409" spans="1:9" s="28" customFormat="1" ht="50.25">
      <c r="A409" s="159" t="s">
        <v>7</v>
      </c>
      <c r="B409" s="159"/>
      <c r="C409" s="70"/>
      <c r="D409" s="57">
        <f>SUM(D392:D407)</f>
        <v>1531</v>
      </c>
      <c r="E409" s="39">
        <f>SUM(E392:E407)</f>
        <v>31718.5</v>
      </c>
      <c r="F409" s="70"/>
      <c r="G409" s="39">
        <f>SUM(G392:G408)</f>
        <v>160506.5</v>
      </c>
      <c r="H409" s="39">
        <f>SUM(H392:H408)</f>
        <v>159548</v>
      </c>
      <c r="I409" s="39">
        <f>SUM(I392:I408)</f>
        <v>958.5</v>
      </c>
    </row>
    <row r="410" spans="1:9" s="85" customFormat="1" ht="50.25">
      <c r="A410" s="136" t="s">
        <v>57</v>
      </c>
      <c r="B410" s="137"/>
      <c r="C410" s="137"/>
      <c r="D410" s="137"/>
      <c r="E410" s="137"/>
      <c r="F410" s="137"/>
      <c r="G410" s="137"/>
      <c r="H410" s="137"/>
      <c r="I410" s="138"/>
    </row>
    <row r="411" spans="1:9" s="85" customFormat="1" ht="50.25">
      <c r="A411" s="2">
        <v>1</v>
      </c>
      <c r="B411" s="38" t="s">
        <v>143</v>
      </c>
      <c r="C411" s="38" t="s">
        <v>14</v>
      </c>
      <c r="D411" s="57">
        <v>97</v>
      </c>
      <c r="E411" s="39">
        <v>3910.9</v>
      </c>
      <c r="F411" s="40" t="s">
        <v>2</v>
      </c>
      <c r="G411" s="39">
        <f>H411+I411</f>
        <v>46724</v>
      </c>
      <c r="H411" s="39">
        <v>46724</v>
      </c>
      <c r="I411" s="39">
        <v>0</v>
      </c>
    </row>
    <row r="412" spans="1:9" s="69" customFormat="1" ht="49.5" customHeight="1">
      <c r="A412" s="2">
        <v>2</v>
      </c>
      <c r="B412" s="40" t="s">
        <v>111</v>
      </c>
      <c r="C412" s="42" t="s">
        <v>12</v>
      </c>
      <c r="D412" s="2">
        <v>67</v>
      </c>
      <c r="E412" s="39">
        <v>2367</v>
      </c>
      <c r="F412" s="40" t="s">
        <v>2</v>
      </c>
      <c r="G412" s="51">
        <f>H412+I412</f>
        <v>12200</v>
      </c>
      <c r="H412" s="51">
        <v>12200</v>
      </c>
      <c r="I412" s="39">
        <v>0</v>
      </c>
    </row>
    <row r="413" spans="1:9" s="13" customFormat="1" ht="54.75" customHeight="1">
      <c r="A413" s="2">
        <v>3</v>
      </c>
      <c r="B413" s="38" t="s">
        <v>20</v>
      </c>
      <c r="C413" s="40" t="s">
        <v>14</v>
      </c>
      <c r="D413" s="99">
        <v>150</v>
      </c>
      <c r="E413" s="114">
        <v>4301.8</v>
      </c>
      <c r="F413" s="40" t="s">
        <v>2</v>
      </c>
      <c r="G413" s="51">
        <f aca="true" t="shared" si="13" ref="G413:G426">H413+I413</f>
        <v>8600</v>
      </c>
      <c r="H413" s="51">
        <v>8600</v>
      </c>
      <c r="I413" s="39">
        <v>0</v>
      </c>
    </row>
    <row r="414" spans="1:9" ht="50.25">
      <c r="A414" s="2">
        <v>4</v>
      </c>
      <c r="B414" s="38" t="s">
        <v>116</v>
      </c>
      <c r="C414" s="40" t="s">
        <v>14</v>
      </c>
      <c r="D414" s="108">
        <v>290</v>
      </c>
      <c r="E414" s="109">
        <v>5897</v>
      </c>
      <c r="F414" s="40" t="s">
        <v>2</v>
      </c>
      <c r="G414" s="39">
        <f t="shared" si="13"/>
        <v>18500</v>
      </c>
      <c r="H414" s="39">
        <v>18500</v>
      </c>
      <c r="I414" s="39">
        <v>0</v>
      </c>
    </row>
    <row r="415" spans="1:9" s="26" customFormat="1" ht="150.75">
      <c r="A415" s="2">
        <v>5</v>
      </c>
      <c r="B415" s="40" t="s">
        <v>180</v>
      </c>
      <c r="C415" s="42" t="s">
        <v>45</v>
      </c>
      <c r="D415" s="2">
        <v>118</v>
      </c>
      <c r="E415" s="39">
        <v>3762</v>
      </c>
      <c r="F415" s="40" t="s">
        <v>2</v>
      </c>
      <c r="G415" s="39">
        <f t="shared" si="13"/>
        <v>3582.2</v>
      </c>
      <c r="H415" s="39">
        <v>3582.2</v>
      </c>
      <c r="I415" s="39">
        <v>0</v>
      </c>
    </row>
    <row r="416" spans="1:9" ht="50.25">
      <c r="A416" s="2">
        <v>6</v>
      </c>
      <c r="B416" s="40" t="s">
        <v>119</v>
      </c>
      <c r="C416" s="40" t="s">
        <v>14</v>
      </c>
      <c r="D416" s="2">
        <v>248</v>
      </c>
      <c r="E416" s="100">
        <v>5579</v>
      </c>
      <c r="F416" s="40" t="s">
        <v>2</v>
      </c>
      <c r="G416" s="39">
        <f t="shared" si="13"/>
        <v>10000</v>
      </c>
      <c r="H416" s="39">
        <v>10000</v>
      </c>
      <c r="I416" s="39">
        <v>0</v>
      </c>
    </row>
    <row r="417" spans="1:9" ht="50.25">
      <c r="A417" s="2">
        <v>7</v>
      </c>
      <c r="B417" s="40" t="s">
        <v>280</v>
      </c>
      <c r="C417" s="40" t="s">
        <v>14</v>
      </c>
      <c r="D417" s="99">
        <v>96</v>
      </c>
      <c r="E417" s="116">
        <v>6372.8</v>
      </c>
      <c r="F417" s="40" t="s">
        <v>2</v>
      </c>
      <c r="G417" s="39">
        <f t="shared" si="13"/>
        <v>22486.3</v>
      </c>
      <c r="H417" s="39">
        <v>22486.3</v>
      </c>
      <c r="I417" s="39">
        <v>0</v>
      </c>
    </row>
    <row r="418" spans="1:9" ht="50.25">
      <c r="A418" s="2">
        <v>8</v>
      </c>
      <c r="B418" s="40" t="s">
        <v>281</v>
      </c>
      <c r="C418" s="40" t="s">
        <v>14</v>
      </c>
      <c r="D418" s="132" t="s">
        <v>152</v>
      </c>
      <c r="E418" s="133"/>
      <c r="F418" s="40" t="s">
        <v>2</v>
      </c>
      <c r="G418" s="39">
        <f t="shared" si="13"/>
        <v>1800</v>
      </c>
      <c r="H418" s="39">
        <v>1800</v>
      </c>
      <c r="I418" s="39">
        <v>0</v>
      </c>
    </row>
    <row r="419" spans="1:9" ht="50.25">
      <c r="A419" s="2">
        <v>9</v>
      </c>
      <c r="B419" s="40" t="s">
        <v>219</v>
      </c>
      <c r="C419" s="40" t="s">
        <v>12</v>
      </c>
      <c r="D419" s="132" t="s">
        <v>152</v>
      </c>
      <c r="E419" s="133"/>
      <c r="F419" s="40" t="s">
        <v>2</v>
      </c>
      <c r="G419" s="39">
        <f t="shared" si="13"/>
        <v>3500</v>
      </c>
      <c r="H419" s="39">
        <v>3500</v>
      </c>
      <c r="I419" s="39">
        <v>0</v>
      </c>
    </row>
    <row r="420" spans="1:9" ht="50.25">
      <c r="A420" s="2">
        <v>10</v>
      </c>
      <c r="B420" s="40" t="s">
        <v>282</v>
      </c>
      <c r="C420" s="40" t="s">
        <v>13</v>
      </c>
      <c r="D420" s="99">
        <v>21</v>
      </c>
      <c r="E420" s="109">
        <v>314</v>
      </c>
      <c r="F420" s="40" t="s">
        <v>2</v>
      </c>
      <c r="G420" s="39">
        <f t="shared" si="13"/>
        <v>350</v>
      </c>
      <c r="H420" s="39">
        <v>350</v>
      </c>
      <c r="I420" s="39">
        <v>0</v>
      </c>
    </row>
    <row r="421" spans="1:9" ht="50.25">
      <c r="A421" s="2">
        <v>11</v>
      </c>
      <c r="B421" s="40" t="s">
        <v>163</v>
      </c>
      <c r="C421" s="40" t="s">
        <v>13</v>
      </c>
      <c r="D421" s="99">
        <v>90</v>
      </c>
      <c r="E421" s="116">
        <v>2533.5</v>
      </c>
      <c r="F421" s="40" t="s">
        <v>2</v>
      </c>
      <c r="G421" s="39">
        <f t="shared" si="13"/>
        <v>1480</v>
      </c>
      <c r="H421" s="39">
        <v>1400</v>
      </c>
      <c r="I421" s="39">
        <v>80</v>
      </c>
    </row>
    <row r="422" spans="1:9" ht="50.25">
      <c r="A422" s="2">
        <v>12</v>
      </c>
      <c r="B422" s="40" t="s">
        <v>249</v>
      </c>
      <c r="C422" s="40" t="s">
        <v>12</v>
      </c>
      <c r="D422" s="99">
        <v>2</v>
      </c>
      <c r="E422" s="99">
        <v>28.9</v>
      </c>
      <c r="F422" s="40" t="s">
        <v>2</v>
      </c>
      <c r="G422" s="39">
        <f t="shared" si="13"/>
        <v>434</v>
      </c>
      <c r="H422" s="39">
        <v>434</v>
      </c>
      <c r="I422" s="39">
        <v>0</v>
      </c>
    </row>
    <row r="423" spans="1:9" ht="50.25">
      <c r="A423" s="2">
        <v>13</v>
      </c>
      <c r="B423" s="40" t="s">
        <v>293</v>
      </c>
      <c r="C423" s="40" t="s">
        <v>13</v>
      </c>
      <c r="D423" s="108">
        <v>3</v>
      </c>
      <c r="E423" s="117">
        <v>46.8</v>
      </c>
      <c r="F423" s="40" t="s">
        <v>2</v>
      </c>
      <c r="G423" s="39">
        <f t="shared" si="13"/>
        <v>350</v>
      </c>
      <c r="H423" s="39">
        <v>350</v>
      </c>
      <c r="I423" s="39">
        <v>0</v>
      </c>
    </row>
    <row r="424" spans="1:9" ht="50.25">
      <c r="A424" s="2">
        <v>14</v>
      </c>
      <c r="B424" s="40" t="s">
        <v>248</v>
      </c>
      <c r="C424" s="40" t="s">
        <v>12</v>
      </c>
      <c r="D424" s="132" t="s">
        <v>152</v>
      </c>
      <c r="E424" s="133"/>
      <c r="F424" s="34" t="s">
        <v>5</v>
      </c>
      <c r="G424" s="39">
        <f t="shared" si="13"/>
        <v>500</v>
      </c>
      <c r="H424" s="39">
        <v>500</v>
      </c>
      <c r="I424" s="39">
        <v>0</v>
      </c>
    </row>
    <row r="425" spans="1:9" ht="50.25">
      <c r="A425" s="2">
        <v>15</v>
      </c>
      <c r="B425" s="38" t="s">
        <v>145</v>
      </c>
      <c r="C425" s="38" t="s">
        <v>14</v>
      </c>
      <c r="D425" s="141" t="s">
        <v>152</v>
      </c>
      <c r="E425" s="142"/>
      <c r="F425" s="40" t="s">
        <v>2</v>
      </c>
      <c r="G425" s="39">
        <f t="shared" si="13"/>
        <v>4000</v>
      </c>
      <c r="H425" s="39">
        <v>4000</v>
      </c>
      <c r="I425" s="39">
        <v>0</v>
      </c>
    </row>
    <row r="426" spans="1:9" ht="50.25">
      <c r="A426" s="143" t="s">
        <v>203</v>
      </c>
      <c r="B426" s="143"/>
      <c r="C426" s="143"/>
      <c r="D426" s="143"/>
      <c r="E426" s="143"/>
      <c r="F426" s="143"/>
      <c r="G426" s="39">
        <f t="shared" si="13"/>
        <v>1000</v>
      </c>
      <c r="H426" s="39">
        <v>0</v>
      </c>
      <c r="I426" s="39">
        <v>1000</v>
      </c>
    </row>
    <row r="427" spans="1:9" ht="54.75" customHeight="1">
      <c r="A427" s="159" t="s">
        <v>7</v>
      </c>
      <c r="B427" s="159"/>
      <c r="C427" s="70"/>
      <c r="D427" s="57">
        <f>SUM(D411:D425)</f>
        <v>1182</v>
      </c>
      <c r="E427" s="39">
        <f>SUM(E411:E425)</f>
        <v>35113.7</v>
      </c>
      <c r="F427" s="70"/>
      <c r="G427" s="39">
        <f>SUM(G411:G426)</f>
        <v>135506.5</v>
      </c>
      <c r="H427" s="39">
        <f>SUM(H411:H426)</f>
        <v>134426.5</v>
      </c>
      <c r="I427" s="39">
        <f>SUM(I411:I426)</f>
        <v>1080</v>
      </c>
    </row>
    <row r="428" spans="1:9" s="26" customFormat="1" ht="65.25" customHeight="1">
      <c r="A428" s="134" t="s">
        <v>231</v>
      </c>
      <c r="B428" s="139"/>
      <c r="C428" s="139"/>
      <c r="D428" s="139"/>
      <c r="E428" s="139"/>
      <c r="F428" s="139"/>
      <c r="G428" s="139"/>
      <c r="H428" s="139"/>
      <c r="I428" s="135"/>
    </row>
    <row r="429" spans="1:9" s="13" customFormat="1" ht="50.25" customHeight="1">
      <c r="A429" s="4">
        <v>1</v>
      </c>
      <c r="B429" s="46" t="s">
        <v>117</v>
      </c>
      <c r="C429" s="35" t="s">
        <v>14</v>
      </c>
      <c r="D429" s="147" t="s">
        <v>152</v>
      </c>
      <c r="E429" s="148"/>
      <c r="F429" s="34" t="s">
        <v>2</v>
      </c>
      <c r="G429" s="36">
        <f aca="true" t="shared" si="14" ref="G429:G447">H429+I429</f>
        <v>2000</v>
      </c>
      <c r="H429" s="36">
        <v>2000</v>
      </c>
      <c r="I429" s="39">
        <v>0</v>
      </c>
    </row>
    <row r="430" spans="1:9" ht="50.25">
      <c r="A430" s="4">
        <v>2</v>
      </c>
      <c r="B430" s="38" t="s">
        <v>107</v>
      </c>
      <c r="C430" s="34" t="s">
        <v>14</v>
      </c>
      <c r="D430" s="147" t="s">
        <v>152</v>
      </c>
      <c r="E430" s="148"/>
      <c r="F430" s="34" t="s">
        <v>2</v>
      </c>
      <c r="G430" s="36">
        <f t="shared" si="14"/>
        <v>2000</v>
      </c>
      <c r="H430" s="36">
        <v>2000</v>
      </c>
      <c r="I430" s="36">
        <v>0</v>
      </c>
    </row>
    <row r="431" spans="1:9" ht="50.25">
      <c r="A431" s="4">
        <v>3</v>
      </c>
      <c r="B431" s="38" t="s">
        <v>89</v>
      </c>
      <c r="C431" s="34" t="s">
        <v>14</v>
      </c>
      <c r="D431" s="147" t="s">
        <v>152</v>
      </c>
      <c r="E431" s="148"/>
      <c r="F431" s="34" t="s">
        <v>2</v>
      </c>
      <c r="G431" s="36">
        <f t="shared" si="14"/>
        <v>2000</v>
      </c>
      <c r="H431" s="36">
        <v>2000</v>
      </c>
      <c r="I431" s="36">
        <v>0</v>
      </c>
    </row>
    <row r="432" spans="1:9" s="26" customFormat="1" ht="50.25">
      <c r="A432" s="4">
        <v>4</v>
      </c>
      <c r="B432" s="37" t="s">
        <v>68</v>
      </c>
      <c r="C432" s="37" t="s">
        <v>14</v>
      </c>
      <c r="D432" s="145" t="s">
        <v>152</v>
      </c>
      <c r="E432" s="146"/>
      <c r="F432" s="37" t="s">
        <v>2</v>
      </c>
      <c r="G432" s="36">
        <f t="shared" si="14"/>
        <v>6873.9</v>
      </c>
      <c r="H432" s="36">
        <v>6873.9</v>
      </c>
      <c r="I432" s="36">
        <v>0</v>
      </c>
    </row>
    <row r="433" spans="1:9" s="26" customFormat="1" ht="50.25">
      <c r="A433" s="4">
        <v>5</v>
      </c>
      <c r="B433" s="37" t="s">
        <v>145</v>
      </c>
      <c r="C433" s="37" t="s">
        <v>14</v>
      </c>
      <c r="D433" s="132" t="s">
        <v>152</v>
      </c>
      <c r="E433" s="133"/>
      <c r="F433" s="34" t="s">
        <v>2</v>
      </c>
      <c r="G433" s="36">
        <f t="shared" si="14"/>
        <v>26500</v>
      </c>
      <c r="H433" s="36">
        <v>26500</v>
      </c>
      <c r="I433" s="36">
        <v>0</v>
      </c>
    </row>
    <row r="434" spans="1:9" ht="50.25" customHeight="1">
      <c r="A434" s="4">
        <v>6</v>
      </c>
      <c r="B434" s="46" t="s">
        <v>122</v>
      </c>
      <c r="C434" s="35" t="s">
        <v>14</v>
      </c>
      <c r="D434" s="132" t="s">
        <v>152</v>
      </c>
      <c r="E434" s="133"/>
      <c r="F434" s="34" t="s">
        <v>2</v>
      </c>
      <c r="G434" s="36">
        <f t="shared" si="14"/>
        <v>1657.1</v>
      </c>
      <c r="H434" s="36">
        <v>1657.1</v>
      </c>
      <c r="I434" s="39">
        <v>0</v>
      </c>
    </row>
    <row r="435" spans="1:9" ht="50.25">
      <c r="A435" s="1">
        <v>7</v>
      </c>
      <c r="B435" s="38" t="s">
        <v>97</v>
      </c>
      <c r="C435" s="34" t="s">
        <v>14</v>
      </c>
      <c r="D435" s="140" t="s">
        <v>152</v>
      </c>
      <c r="E435" s="140"/>
      <c r="F435" s="34" t="s">
        <v>2</v>
      </c>
      <c r="G435" s="36">
        <f t="shared" si="14"/>
        <v>10500</v>
      </c>
      <c r="H435" s="36">
        <v>10500</v>
      </c>
      <c r="I435" s="36">
        <v>0</v>
      </c>
    </row>
    <row r="436" spans="1:9" ht="50.25">
      <c r="A436" s="1">
        <v>8</v>
      </c>
      <c r="B436" s="37" t="s">
        <v>162</v>
      </c>
      <c r="C436" s="37" t="s">
        <v>13</v>
      </c>
      <c r="D436" s="131" t="s">
        <v>152</v>
      </c>
      <c r="E436" s="131"/>
      <c r="F436" s="34" t="s">
        <v>2</v>
      </c>
      <c r="G436" s="36">
        <f t="shared" si="14"/>
        <v>9000</v>
      </c>
      <c r="H436" s="36">
        <v>9000</v>
      </c>
      <c r="I436" s="36">
        <v>0</v>
      </c>
    </row>
    <row r="437" spans="1:9" ht="50.25">
      <c r="A437" s="1">
        <v>9</v>
      </c>
      <c r="B437" s="34" t="s">
        <v>153</v>
      </c>
      <c r="C437" s="34" t="s">
        <v>13</v>
      </c>
      <c r="D437" s="2">
        <v>43</v>
      </c>
      <c r="E437" s="3">
        <v>1698.9</v>
      </c>
      <c r="F437" s="34" t="s">
        <v>2</v>
      </c>
      <c r="G437" s="36">
        <f t="shared" si="14"/>
        <v>8053.7</v>
      </c>
      <c r="H437" s="36">
        <v>8053.7</v>
      </c>
      <c r="I437" s="36">
        <v>0</v>
      </c>
    </row>
    <row r="438" spans="1:9" ht="50.25">
      <c r="A438" s="1">
        <v>10</v>
      </c>
      <c r="B438" s="46" t="s">
        <v>190</v>
      </c>
      <c r="C438" s="35" t="s">
        <v>13</v>
      </c>
      <c r="D438" s="140" t="s">
        <v>152</v>
      </c>
      <c r="E438" s="140"/>
      <c r="F438" s="34" t="s">
        <v>2</v>
      </c>
      <c r="G438" s="36">
        <f t="shared" si="14"/>
        <v>500</v>
      </c>
      <c r="H438" s="39">
        <v>500</v>
      </c>
      <c r="I438" s="39">
        <v>0</v>
      </c>
    </row>
    <row r="439" spans="1:9" s="69" customFormat="1" ht="50.25">
      <c r="A439" s="1">
        <v>11</v>
      </c>
      <c r="B439" s="37" t="s">
        <v>94</v>
      </c>
      <c r="C439" s="37" t="s">
        <v>14</v>
      </c>
      <c r="D439" s="131" t="s">
        <v>152</v>
      </c>
      <c r="E439" s="131"/>
      <c r="F439" s="34" t="s">
        <v>2</v>
      </c>
      <c r="G439" s="36">
        <f t="shared" si="14"/>
        <v>2000</v>
      </c>
      <c r="H439" s="36">
        <v>2000</v>
      </c>
      <c r="I439" s="36">
        <v>0</v>
      </c>
    </row>
    <row r="440" spans="1:9" s="69" customFormat="1" ht="50.25">
      <c r="A440" s="1">
        <v>12</v>
      </c>
      <c r="B440" s="38" t="s">
        <v>208</v>
      </c>
      <c r="C440" s="34" t="s">
        <v>14</v>
      </c>
      <c r="D440" s="140" t="s">
        <v>152</v>
      </c>
      <c r="E440" s="140"/>
      <c r="F440" s="34" t="s">
        <v>2</v>
      </c>
      <c r="G440" s="36">
        <f t="shared" si="14"/>
        <v>4058</v>
      </c>
      <c r="H440" s="36">
        <v>4058</v>
      </c>
      <c r="I440" s="36">
        <v>0</v>
      </c>
    </row>
    <row r="441" spans="1:9" s="69" customFormat="1" ht="50.25">
      <c r="A441" s="1">
        <v>13</v>
      </c>
      <c r="B441" s="38" t="s">
        <v>110</v>
      </c>
      <c r="C441" s="34" t="s">
        <v>14</v>
      </c>
      <c r="D441" s="182" t="s">
        <v>152</v>
      </c>
      <c r="E441" s="182"/>
      <c r="F441" s="34" t="s">
        <v>2</v>
      </c>
      <c r="G441" s="36">
        <f t="shared" si="14"/>
        <v>1000</v>
      </c>
      <c r="H441" s="36">
        <v>1000</v>
      </c>
      <c r="I441" s="36">
        <v>0</v>
      </c>
    </row>
    <row r="442" spans="1:9" ht="50.25">
      <c r="A442" s="1">
        <v>14</v>
      </c>
      <c r="B442" s="37" t="s">
        <v>136</v>
      </c>
      <c r="C442" s="37" t="s">
        <v>12</v>
      </c>
      <c r="D442" s="131" t="s">
        <v>152</v>
      </c>
      <c r="E442" s="131"/>
      <c r="F442" s="34" t="s">
        <v>2</v>
      </c>
      <c r="G442" s="36">
        <f t="shared" si="14"/>
        <v>6300</v>
      </c>
      <c r="H442" s="36">
        <v>6300</v>
      </c>
      <c r="I442" s="36">
        <v>0</v>
      </c>
    </row>
    <row r="443" spans="1:9" s="26" customFormat="1" ht="50.25">
      <c r="A443" s="1">
        <v>15</v>
      </c>
      <c r="B443" s="37" t="s">
        <v>143</v>
      </c>
      <c r="C443" s="37" t="s">
        <v>14</v>
      </c>
      <c r="D443" s="131" t="s">
        <v>152</v>
      </c>
      <c r="E443" s="131"/>
      <c r="F443" s="34" t="s">
        <v>2</v>
      </c>
      <c r="G443" s="36">
        <f t="shared" si="14"/>
        <v>12563.8</v>
      </c>
      <c r="H443" s="36">
        <v>12563.8</v>
      </c>
      <c r="I443" s="36">
        <v>0</v>
      </c>
    </row>
    <row r="444" spans="1:9" ht="50.25">
      <c r="A444" s="1">
        <v>16</v>
      </c>
      <c r="B444" s="37" t="s">
        <v>140</v>
      </c>
      <c r="C444" s="37" t="s">
        <v>13</v>
      </c>
      <c r="D444" s="131" t="s">
        <v>152</v>
      </c>
      <c r="E444" s="131"/>
      <c r="F444" s="34" t="s">
        <v>2</v>
      </c>
      <c r="G444" s="36">
        <f t="shared" si="14"/>
        <v>500</v>
      </c>
      <c r="H444" s="36">
        <v>0</v>
      </c>
      <c r="I444" s="36">
        <v>500</v>
      </c>
    </row>
    <row r="445" spans="1:9" ht="50.25">
      <c r="A445" s="1">
        <v>17</v>
      </c>
      <c r="B445" s="37" t="s">
        <v>248</v>
      </c>
      <c r="C445" s="37" t="s">
        <v>12</v>
      </c>
      <c r="D445" s="118">
        <v>104</v>
      </c>
      <c r="E445" s="97">
        <v>3258.4</v>
      </c>
      <c r="F445" s="34" t="s">
        <v>5</v>
      </c>
      <c r="G445" s="36">
        <f t="shared" si="14"/>
        <v>12500</v>
      </c>
      <c r="H445" s="36">
        <v>12500</v>
      </c>
      <c r="I445" s="36">
        <v>0</v>
      </c>
    </row>
    <row r="446" spans="1:9" s="13" customFormat="1" ht="50.25">
      <c r="A446" s="1">
        <v>18</v>
      </c>
      <c r="B446" s="38" t="s">
        <v>105</v>
      </c>
      <c r="C446" s="34" t="s">
        <v>14</v>
      </c>
      <c r="D446" s="2">
        <v>200</v>
      </c>
      <c r="E446" s="3">
        <v>4232.8</v>
      </c>
      <c r="F446" s="34" t="s">
        <v>2</v>
      </c>
      <c r="G446" s="36">
        <f t="shared" si="14"/>
        <v>26500</v>
      </c>
      <c r="H446" s="36">
        <v>26500</v>
      </c>
      <c r="I446" s="36">
        <v>0</v>
      </c>
    </row>
    <row r="447" spans="1:9" ht="121.5" customHeight="1">
      <c r="A447" s="149" t="s">
        <v>203</v>
      </c>
      <c r="B447" s="150"/>
      <c r="C447" s="150"/>
      <c r="D447" s="150"/>
      <c r="E447" s="150"/>
      <c r="F447" s="151"/>
      <c r="G447" s="39">
        <f t="shared" si="14"/>
        <v>1000</v>
      </c>
      <c r="H447" s="39">
        <v>0</v>
      </c>
      <c r="I447" s="39">
        <v>1000</v>
      </c>
    </row>
    <row r="448" spans="1:9" s="13" customFormat="1" ht="111" customHeight="1">
      <c r="A448" s="180" t="s">
        <v>7</v>
      </c>
      <c r="B448" s="181"/>
      <c r="C448" s="40"/>
      <c r="D448" s="107">
        <f>D437+D445+D446</f>
        <v>347</v>
      </c>
      <c r="E448" s="39">
        <f>E437+E444+E445+E446</f>
        <v>9190.1</v>
      </c>
      <c r="F448" s="39"/>
      <c r="G448" s="102">
        <f>H448+I448</f>
        <v>135506.5</v>
      </c>
      <c r="H448" s="39">
        <f>SUM(H429:H447)</f>
        <v>134006.5</v>
      </c>
      <c r="I448" s="39">
        <f>SUM(I429:I447)</f>
        <v>1500</v>
      </c>
    </row>
    <row r="449" spans="1:9" ht="71.25" customHeight="1">
      <c r="A449" s="134" t="s">
        <v>233</v>
      </c>
      <c r="B449" s="139"/>
      <c r="C449" s="139"/>
      <c r="D449" s="139"/>
      <c r="E449" s="139"/>
      <c r="F449" s="139"/>
      <c r="G449" s="139"/>
      <c r="H449" s="139"/>
      <c r="I449" s="135"/>
    </row>
    <row r="450" spans="1:9" s="13" customFormat="1" ht="48.75" customHeight="1">
      <c r="A450" s="1">
        <v>1</v>
      </c>
      <c r="B450" s="38" t="s">
        <v>123</v>
      </c>
      <c r="C450" s="38" t="s">
        <v>12</v>
      </c>
      <c r="D450" s="132" t="s">
        <v>152</v>
      </c>
      <c r="E450" s="133"/>
      <c r="F450" s="34" t="s">
        <v>2</v>
      </c>
      <c r="G450" s="39">
        <f>H450+I450</f>
        <v>719</v>
      </c>
      <c r="H450" s="39">
        <v>0</v>
      </c>
      <c r="I450" s="39">
        <v>719</v>
      </c>
    </row>
    <row r="451" spans="1:9" s="69" customFormat="1" ht="57.75" customHeight="1">
      <c r="A451" s="4">
        <v>2</v>
      </c>
      <c r="B451" s="37" t="s">
        <v>162</v>
      </c>
      <c r="C451" s="37" t="s">
        <v>13</v>
      </c>
      <c r="D451" s="45">
        <v>120</v>
      </c>
      <c r="E451" s="36">
        <v>2538.5</v>
      </c>
      <c r="F451" s="34" t="s">
        <v>2</v>
      </c>
      <c r="G451" s="39">
        <f aca="true" t="shared" si="15" ref="G451:G482">H451+I451</f>
        <v>1000</v>
      </c>
      <c r="H451" s="36">
        <v>1000</v>
      </c>
      <c r="I451" s="36">
        <v>0</v>
      </c>
    </row>
    <row r="452" spans="1:9" s="13" customFormat="1" ht="50.25">
      <c r="A452" s="1">
        <v>3</v>
      </c>
      <c r="B452" s="98" t="s">
        <v>110</v>
      </c>
      <c r="C452" s="34" t="s">
        <v>14</v>
      </c>
      <c r="D452" s="99">
        <v>25</v>
      </c>
      <c r="E452" s="43">
        <v>434.9</v>
      </c>
      <c r="F452" s="34" t="s">
        <v>2</v>
      </c>
      <c r="G452" s="39">
        <f t="shared" si="15"/>
        <v>1000</v>
      </c>
      <c r="H452" s="36">
        <v>1000</v>
      </c>
      <c r="I452" s="36">
        <v>0</v>
      </c>
    </row>
    <row r="453" spans="1:9" ht="53.25" customHeight="1">
      <c r="A453" s="1">
        <v>4</v>
      </c>
      <c r="B453" s="37" t="s">
        <v>68</v>
      </c>
      <c r="C453" s="37" t="s">
        <v>14</v>
      </c>
      <c r="D453" s="1">
        <v>47</v>
      </c>
      <c r="E453" s="36">
        <v>1991</v>
      </c>
      <c r="F453" s="37" t="s">
        <v>2</v>
      </c>
      <c r="G453" s="39">
        <f t="shared" si="15"/>
        <v>1000</v>
      </c>
      <c r="H453" s="36">
        <v>1000</v>
      </c>
      <c r="I453" s="36">
        <v>0</v>
      </c>
    </row>
    <row r="454" spans="1:9" s="13" customFormat="1" ht="50.25">
      <c r="A454" s="1">
        <v>5</v>
      </c>
      <c r="B454" s="78" t="s">
        <v>136</v>
      </c>
      <c r="C454" s="37" t="s">
        <v>12</v>
      </c>
      <c r="D454" s="45">
        <v>22</v>
      </c>
      <c r="E454" s="115">
        <v>702.7</v>
      </c>
      <c r="F454" s="34" t="s">
        <v>2</v>
      </c>
      <c r="G454" s="39">
        <f t="shared" si="15"/>
        <v>1000</v>
      </c>
      <c r="H454" s="36">
        <v>1000</v>
      </c>
      <c r="I454" s="36">
        <v>0</v>
      </c>
    </row>
    <row r="455" spans="1:9" ht="50.25">
      <c r="A455" s="4">
        <v>6</v>
      </c>
      <c r="B455" s="38" t="s">
        <v>128</v>
      </c>
      <c r="C455" s="38" t="s">
        <v>12</v>
      </c>
      <c r="D455" s="132" t="s">
        <v>152</v>
      </c>
      <c r="E455" s="133"/>
      <c r="F455" s="34" t="s">
        <v>2</v>
      </c>
      <c r="G455" s="39">
        <f t="shared" si="15"/>
        <v>1000</v>
      </c>
      <c r="H455" s="39">
        <v>0</v>
      </c>
      <c r="I455" s="39">
        <v>1000</v>
      </c>
    </row>
    <row r="456" spans="1:9" s="13" customFormat="1" ht="50.25">
      <c r="A456" s="1">
        <v>7</v>
      </c>
      <c r="B456" s="37" t="s">
        <v>112</v>
      </c>
      <c r="C456" s="34" t="s">
        <v>12</v>
      </c>
      <c r="D456" s="132" t="s">
        <v>152</v>
      </c>
      <c r="E456" s="133"/>
      <c r="F456" s="34" t="s">
        <v>2</v>
      </c>
      <c r="G456" s="39">
        <f t="shared" si="15"/>
        <v>1200</v>
      </c>
      <c r="H456" s="36">
        <v>0</v>
      </c>
      <c r="I456" s="36">
        <v>1200</v>
      </c>
    </row>
    <row r="457" spans="1:9" s="26" customFormat="1" ht="50.25" customHeight="1">
      <c r="A457" s="1">
        <v>8</v>
      </c>
      <c r="B457" s="37" t="s">
        <v>270</v>
      </c>
      <c r="C457" s="37" t="s">
        <v>12</v>
      </c>
      <c r="D457" s="132" t="s">
        <v>152</v>
      </c>
      <c r="E457" s="133"/>
      <c r="F457" s="34" t="s">
        <v>2</v>
      </c>
      <c r="G457" s="39">
        <f t="shared" si="15"/>
        <v>1200</v>
      </c>
      <c r="H457" s="36">
        <v>0</v>
      </c>
      <c r="I457" s="36">
        <v>1200</v>
      </c>
    </row>
    <row r="458" spans="1:9" ht="50.25">
      <c r="A458" s="1">
        <v>9</v>
      </c>
      <c r="B458" s="37" t="s">
        <v>109</v>
      </c>
      <c r="C458" s="34" t="s">
        <v>12</v>
      </c>
      <c r="D458" s="132" t="s">
        <v>152</v>
      </c>
      <c r="E458" s="133"/>
      <c r="F458" s="34" t="s">
        <v>2</v>
      </c>
      <c r="G458" s="39">
        <f t="shared" si="15"/>
        <v>387.1</v>
      </c>
      <c r="H458" s="36">
        <v>0</v>
      </c>
      <c r="I458" s="36">
        <v>387.1</v>
      </c>
    </row>
    <row r="459" spans="1:9" s="13" customFormat="1" ht="50.25" customHeight="1">
      <c r="A459" s="4">
        <v>10</v>
      </c>
      <c r="B459" s="46" t="s">
        <v>117</v>
      </c>
      <c r="C459" s="35" t="s">
        <v>14</v>
      </c>
      <c r="D459" s="108">
        <v>147</v>
      </c>
      <c r="E459" s="109">
        <v>4282</v>
      </c>
      <c r="F459" s="34" t="s">
        <v>2</v>
      </c>
      <c r="G459" s="39">
        <f t="shared" si="15"/>
        <v>22318</v>
      </c>
      <c r="H459" s="39">
        <v>22318</v>
      </c>
      <c r="I459" s="39">
        <v>0</v>
      </c>
    </row>
    <row r="460" spans="1:9" s="28" customFormat="1" ht="50.25">
      <c r="A460" s="1">
        <v>11</v>
      </c>
      <c r="B460" s="38" t="s">
        <v>107</v>
      </c>
      <c r="C460" s="34" t="s">
        <v>14</v>
      </c>
      <c r="D460" s="147" t="s">
        <v>152</v>
      </c>
      <c r="E460" s="148"/>
      <c r="F460" s="34" t="s">
        <v>2</v>
      </c>
      <c r="G460" s="39">
        <f t="shared" si="15"/>
        <v>1000</v>
      </c>
      <c r="H460" s="36">
        <v>1000</v>
      </c>
      <c r="I460" s="36">
        <v>0</v>
      </c>
    </row>
    <row r="461" spans="1:9" s="85" customFormat="1" ht="50.25">
      <c r="A461" s="1">
        <v>12</v>
      </c>
      <c r="B461" s="38" t="s">
        <v>89</v>
      </c>
      <c r="C461" s="34" t="s">
        <v>14</v>
      </c>
      <c r="D461" s="147" t="s">
        <v>152</v>
      </c>
      <c r="E461" s="148"/>
      <c r="F461" s="34" t="s">
        <v>2</v>
      </c>
      <c r="G461" s="39">
        <f t="shared" si="15"/>
        <v>1000</v>
      </c>
      <c r="H461" s="36">
        <v>1000</v>
      </c>
      <c r="I461" s="36">
        <v>0</v>
      </c>
    </row>
    <row r="462" spans="1:9" s="85" customFormat="1" ht="50.25">
      <c r="A462" s="1">
        <v>13</v>
      </c>
      <c r="B462" s="37" t="s">
        <v>137</v>
      </c>
      <c r="C462" s="37" t="s">
        <v>14</v>
      </c>
      <c r="D462" s="147" t="s">
        <v>152</v>
      </c>
      <c r="E462" s="148"/>
      <c r="F462" s="34" t="s">
        <v>2</v>
      </c>
      <c r="G462" s="39">
        <f t="shared" si="15"/>
        <v>1228</v>
      </c>
      <c r="H462" s="36">
        <v>0</v>
      </c>
      <c r="I462" s="36">
        <v>1228</v>
      </c>
    </row>
    <row r="463" spans="1:9" s="69" customFormat="1" ht="49.5" customHeight="1">
      <c r="A463" s="4">
        <v>14</v>
      </c>
      <c r="B463" s="38" t="s">
        <v>90</v>
      </c>
      <c r="C463" s="34" t="s">
        <v>14</v>
      </c>
      <c r="D463" s="132" t="s">
        <v>152</v>
      </c>
      <c r="E463" s="133"/>
      <c r="F463" s="34" t="s">
        <v>2</v>
      </c>
      <c r="G463" s="39">
        <f t="shared" si="15"/>
        <v>1350</v>
      </c>
      <c r="H463" s="36">
        <v>0</v>
      </c>
      <c r="I463" s="36">
        <v>1350</v>
      </c>
    </row>
    <row r="464" spans="1:9" s="13" customFormat="1" ht="54.75" customHeight="1">
      <c r="A464" s="1">
        <v>15</v>
      </c>
      <c r="B464" s="37" t="s">
        <v>186</v>
      </c>
      <c r="C464" s="37" t="s">
        <v>14</v>
      </c>
      <c r="D464" s="145" t="s">
        <v>152</v>
      </c>
      <c r="E464" s="146"/>
      <c r="F464" s="37" t="s">
        <v>2</v>
      </c>
      <c r="G464" s="39">
        <f t="shared" si="15"/>
        <v>9560</v>
      </c>
      <c r="H464" s="36">
        <v>8000</v>
      </c>
      <c r="I464" s="36">
        <v>1560</v>
      </c>
    </row>
    <row r="465" spans="1:9" ht="50.25">
      <c r="A465" s="1">
        <v>16</v>
      </c>
      <c r="B465" s="37" t="s">
        <v>138</v>
      </c>
      <c r="C465" s="37" t="s">
        <v>14</v>
      </c>
      <c r="D465" s="147" t="s">
        <v>152</v>
      </c>
      <c r="E465" s="148"/>
      <c r="F465" s="34" t="s">
        <v>2</v>
      </c>
      <c r="G465" s="39">
        <f t="shared" si="15"/>
        <v>1860</v>
      </c>
      <c r="H465" s="36">
        <v>0</v>
      </c>
      <c r="I465" s="36">
        <v>1860</v>
      </c>
    </row>
    <row r="466" spans="1:9" ht="50.25">
      <c r="A466" s="1">
        <v>17</v>
      </c>
      <c r="B466" s="38" t="s">
        <v>91</v>
      </c>
      <c r="C466" s="34" t="s">
        <v>14</v>
      </c>
      <c r="D466" s="132" t="s">
        <v>152</v>
      </c>
      <c r="E466" s="133"/>
      <c r="F466" s="34" t="s">
        <v>2</v>
      </c>
      <c r="G466" s="39">
        <f t="shared" si="15"/>
        <v>2731.5</v>
      </c>
      <c r="H466" s="36">
        <v>831.5</v>
      </c>
      <c r="I466" s="36">
        <v>1900</v>
      </c>
    </row>
    <row r="467" spans="1:9" ht="50.25">
      <c r="A467" s="4">
        <v>18</v>
      </c>
      <c r="B467" s="34" t="s">
        <v>18</v>
      </c>
      <c r="C467" s="34" t="s">
        <v>14</v>
      </c>
      <c r="D467" s="147" t="s">
        <v>152</v>
      </c>
      <c r="E467" s="148"/>
      <c r="F467" s="34" t="s">
        <v>2</v>
      </c>
      <c r="G467" s="39">
        <f t="shared" si="15"/>
        <v>2800</v>
      </c>
      <c r="H467" s="36">
        <v>0</v>
      </c>
      <c r="I467" s="36">
        <v>2800</v>
      </c>
    </row>
    <row r="468" spans="1:9" s="13" customFormat="1" ht="150.75">
      <c r="A468" s="1">
        <v>19</v>
      </c>
      <c r="B468" s="40" t="s">
        <v>240</v>
      </c>
      <c r="C468" s="42" t="s">
        <v>45</v>
      </c>
      <c r="D468" s="132" t="s">
        <v>152</v>
      </c>
      <c r="E468" s="133"/>
      <c r="F468" s="40" t="s">
        <v>2</v>
      </c>
      <c r="G468" s="39">
        <f t="shared" si="15"/>
        <v>3800</v>
      </c>
      <c r="H468" s="39">
        <v>0</v>
      </c>
      <c r="I468" s="39">
        <v>3800</v>
      </c>
    </row>
    <row r="469" spans="1:9" ht="50.25">
      <c r="A469" s="1">
        <v>20</v>
      </c>
      <c r="B469" s="40" t="s">
        <v>238</v>
      </c>
      <c r="C469" s="40" t="s">
        <v>14</v>
      </c>
      <c r="D469" s="2">
        <v>30</v>
      </c>
      <c r="E469" s="39">
        <v>1000</v>
      </c>
      <c r="F469" s="40" t="s">
        <v>5</v>
      </c>
      <c r="G469" s="39">
        <f t="shared" si="15"/>
        <v>28000</v>
      </c>
      <c r="H469" s="39">
        <v>28000</v>
      </c>
      <c r="I469" s="39">
        <v>0</v>
      </c>
    </row>
    <row r="470" spans="1:9" ht="150.75">
      <c r="A470" s="1">
        <v>21</v>
      </c>
      <c r="B470" s="38" t="s">
        <v>241</v>
      </c>
      <c r="C470" s="42" t="s">
        <v>45</v>
      </c>
      <c r="D470" s="99">
        <v>88</v>
      </c>
      <c r="E470" s="109">
        <v>4464</v>
      </c>
      <c r="F470" s="40" t="s">
        <v>2</v>
      </c>
      <c r="G470" s="39">
        <f t="shared" si="15"/>
        <v>33900</v>
      </c>
      <c r="H470" s="39">
        <v>30000</v>
      </c>
      <c r="I470" s="39">
        <v>3900</v>
      </c>
    </row>
    <row r="471" spans="1:9" ht="54.75" customHeight="1">
      <c r="A471" s="4">
        <v>22</v>
      </c>
      <c r="B471" s="38" t="s">
        <v>171</v>
      </c>
      <c r="C471" s="40" t="s">
        <v>14</v>
      </c>
      <c r="D471" s="141" t="s">
        <v>152</v>
      </c>
      <c r="E471" s="142"/>
      <c r="F471" s="40" t="s">
        <v>2</v>
      </c>
      <c r="G471" s="39">
        <f t="shared" si="15"/>
        <v>882.8</v>
      </c>
      <c r="H471" s="39">
        <v>0</v>
      </c>
      <c r="I471" s="39">
        <v>882.8</v>
      </c>
    </row>
    <row r="472" spans="1:9" s="13" customFormat="1" ht="50.25">
      <c r="A472" s="1">
        <v>23</v>
      </c>
      <c r="B472" s="37" t="s">
        <v>131</v>
      </c>
      <c r="C472" s="37" t="s">
        <v>14</v>
      </c>
      <c r="D472" s="147" t="s">
        <v>152</v>
      </c>
      <c r="E472" s="148"/>
      <c r="F472" s="34" t="s">
        <v>2</v>
      </c>
      <c r="G472" s="39">
        <f t="shared" si="15"/>
        <v>654.4</v>
      </c>
      <c r="H472" s="36">
        <v>0</v>
      </c>
      <c r="I472" s="36">
        <v>654.4</v>
      </c>
    </row>
    <row r="473" spans="1:9" ht="50.25">
      <c r="A473" s="1">
        <v>24</v>
      </c>
      <c r="B473" s="34" t="s">
        <v>182</v>
      </c>
      <c r="C473" s="34" t="s">
        <v>14</v>
      </c>
      <c r="D473" s="147" t="s">
        <v>152</v>
      </c>
      <c r="E473" s="148"/>
      <c r="F473" s="34" t="s">
        <v>2</v>
      </c>
      <c r="G473" s="39">
        <f t="shared" si="15"/>
        <v>690</v>
      </c>
      <c r="H473" s="36">
        <v>0</v>
      </c>
      <c r="I473" s="36">
        <v>690</v>
      </c>
    </row>
    <row r="474" spans="1:9" ht="50.25" customHeight="1">
      <c r="A474" s="1">
        <v>25</v>
      </c>
      <c r="B474" s="46" t="s">
        <v>122</v>
      </c>
      <c r="C474" s="35" t="s">
        <v>14</v>
      </c>
      <c r="D474" s="147" t="s">
        <v>152</v>
      </c>
      <c r="E474" s="148"/>
      <c r="F474" s="34" t="s">
        <v>2</v>
      </c>
      <c r="G474" s="39">
        <f t="shared" si="15"/>
        <v>2000</v>
      </c>
      <c r="H474" s="39">
        <v>2000</v>
      </c>
      <c r="I474" s="39">
        <v>0</v>
      </c>
    </row>
    <row r="475" spans="1:9" s="13" customFormat="1" ht="50.25">
      <c r="A475" s="4">
        <v>26</v>
      </c>
      <c r="B475" s="38" t="s">
        <v>97</v>
      </c>
      <c r="C475" s="34" t="s">
        <v>14</v>
      </c>
      <c r="D475" s="147" t="s">
        <v>152</v>
      </c>
      <c r="E475" s="148"/>
      <c r="F475" s="34" t="s">
        <v>2</v>
      </c>
      <c r="G475" s="39">
        <f t="shared" si="15"/>
        <v>3000</v>
      </c>
      <c r="H475" s="36">
        <v>3000</v>
      </c>
      <c r="I475" s="36">
        <v>0</v>
      </c>
    </row>
    <row r="476" spans="1:9" s="13" customFormat="1" ht="57" customHeight="1">
      <c r="A476" s="1">
        <v>27</v>
      </c>
      <c r="B476" s="37" t="s">
        <v>146</v>
      </c>
      <c r="C476" s="37" t="s">
        <v>14</v>
      </c>
      <c r="D476" s="147" t="s">
        <v>152</v>
      </c>
      <c r="E476" s="148"/>
      <c r="F476" s="34" t="s">
        <v>2</v>
      </c>
      <c r="G476" s="39">
        <f t="shared" si="15"/>
        <v>848.3</v>
      </c>
      <c r="H476" s="36">
        <v>0</v>
      </c>
      <c r="I476" s="36">
        <v>848.3</v>
      </c>
    </row>
    <row r="477" spans="1:9" ht="50.25">
      <c r="A477" s="1">
        <v>28</v>
      </c>
      <c r="B477" s="78" t="s">
        <v>132</v>
      </c>
      <c r="C477" s="37" t="s">
        <v>14</v>
      </c>
      <c r="D477" s="147" t="s">
        <v>152</v>
      </c>
      <c r="E477" s="148"/>
      <c r="F477" s="34" t="s">
        <v>2</v>
      </c>
      <c r="G477" s="39">
        <f t="shared" si="15"/>
        <v>1124.3</v>
      </c>
      <c r="H477" s="36">
        <v>0</v>
      </c>
      <c r="I477" s="36">
        <v>1124.3</v>
      </c>
    </row>
    <row r="478" spans="1:9" ht="50.25">
      <c r="A478" s="1">
        <v>29</v>
      </c>
      <c r="B478" s="38" t="s">
        <v>103</v>
      </c>
      <c r="C478" s="34" t="s">
        <v>13</v>
      </c>
      <c r="D478" s="147" t="s">
        <v>152</v>
      </c>
      <c r="E478" s="148"/>
      <c r="F478" s="34" t="s">
        <v>2</v>
      </c>
      <c r="G478" s="39">
        <f t="shared" si="15"/>
        <v>205.9</v>
      </c>
      <c r="H478" s="36">
        <v>0</v>
      </c>
      <c r="I478" s="36">
        <v>205.9</v>
      </c>
    </row>
    <row r="479" spans="1:9" s="69" customFormat="1" ht="50.25" customHeight="1">
      <c r="A479" s="4">
        <v>30</v>
      </c>
      <c r="B479" s="34" t="s">
        <v>150</v>
      </c>
      <c r="C479" s="34" t="s">
        <v>13</v>
      </c>
      <c r="D479" s="147" t="s">
        <v>152</v>
      </c>
      <c r="E479" s="148"/>
      <c r="F479" s="34" t="s">
        <v>2</v>
      </c>
      <c r="G479" s="39">
        <f t="shared" si="15"/>
        <v>549.4</v>
      </c>
      <c r="H479" s="36">
        <v>0</v>
      </c>
      <c r="I479" s="36">
        <v>549.4</v>
      </c>
    </row>
    <row r="480" spans="1:9" s="69" customFormat="1" ht="50.25">
      <c r="A480" s="1">
        <v>31</v>
      </c>
      <c r="B480" s="46" t="s">
        <v>190</v>
      </c>
      <c r="C480" s="35" t="s">
        <v>13</v>
      </c>
      <c r="D480" s="2">
        <v>150</v>
      </c>
      <c r="E480" s="2">
        <v>3001.6</v>
      </c>
      <c r="F480" s="34" t="s">
        <v>2</v>
      </c>
      <c r="G480" s="39">
        <f t="shared" si="15"/>
        <v>12500</v>
      </c>
      <c r="H480" s="39">
        <v>12500</v>
      </c>
      <c r="I480" s="39">
        <v>0</v>
      </c>
    </row>
    <row r="481" spans="1:9" s="69" customFormat="1" ht="50.25">
      <c r="A481" s="1">
        <v>32</v>
      </c>
      <c r="B481" s="37" t="s">
        <v>140</v>
      </c>
      <c r="C481" s="37" t="s">
        <v>13</v>
      </c>
      <c r="D481" s="45">
        <v>115</v>
      </c>
      <c r="E481" s="36">
        <v>4305.2</v>
      </c>
      <c r="F481" s="34" t="s">
        <v>2</v>
      </c>
      <c r="G481" s="36">
        <f>H481+I481</f>
        <v>16559.2</v>
      </c>
      <c r="H481" s="36">
        <v>16559.2</v>
      </c>
      <c r="I481" s="36">
        <v>0</v>
      </c>
    </row>
    <row r="482" spans="1:9" ht="50.25">
      <c r="A482" s="1">
        <v>33</v>
      </c>
      <c r="B482" s="78" t="s">
        <v>217</v>
      </c>
      <c r="C482" s="37" t="s">
        <v>15</v>
      </c>
      <c r="D482" s="45">
        <v>66</v>
      </c>
      <c r="E482" s="36">
        <v>3519.4</v>
      </c>
      <c r="F482" s="34" t="s">
        <v>2</v>
      </c>
      <c r="G482" s="39">
        <f t="shared" si="15"/>
        <v>9550</v>
      </c>
      <c r="H482" s="36">
        <v>9000</v>
      </c>
      <c r="I482" s="36">
        <v>550</v>
      </c>
    </row>
    <row r="483" spans="1:9" ht="50.25" customHeight="1">
      <c r="A483" s="149" t="s">
        <v>203</v>
      </c>
      <c r="B483" s="150"/>
      <c r="C483" s="150"/>
      <c r="D483" s="150"/>
      <c r="E483" s="150"/>
      <c r="F483" s="151"/>
      <c r="G483" s="102">
        <f>H483+I483</f>
        <v>3000</v>
      </c>
      <c r="H483" s="36">
        <v>3000</v>
      </c>
      <c r="I483" s="36">
        <v>0</v>
      </c>
    </row>
    <row r="484" spans="1:9" s="26" customFormat="1" ht="50.25">
      <c r="A484" s="110" t="s">
        <v>7</v>
      </c>
      <c r="B484" s="111"/>
      <c r="C484" s="46"/>
      <c r="D484" s="107">
        <f>D451+D452+D453+D454+D459+D469+D470+D480+D481+D482</f>
        <v>810</v>
      </c>
      <c r="E484" s="36">
        <f>E451+E452+E453+E454+E459+E469+E470+E480+E481+E482</f>
        <v>26239.3</v>
      </c>
      <c r="F484" s="36"/>
      <c r="G484" s="102">
        <f>SUM(G450:G483)</f>
        <v>169617.9</v>
      </c>
      <c r="H484" s="36">
        <f>SUM(H450:H483)</f>
        <v>141208.7</v>
      </c>
      <c r="I484" s="36">
        <f>SUM(I450:I483)</f>
        <v>28409.2</v>
      </c>
    </row>
    <row r="485" spans="1:9" s="112" customFormat="1" ht="50.25">
      <c r="A485" s="136" t="s">
        <v>242</v>
      </c>
      <c r="B485" s="137"/>
      <c r="C485" s="137"/>
      <c r="D485" s="137"/>
      <c r="E485" s="137"/>
      <c r="F485" s="137"/>
      <c r="G485" s="137"/>
      <c r="H485" s="137"/>
      <c r="I485" s="138"/>
    </row>
    <row r="486" spans="1:9" s="13" customFormat="1" ht="57.75" customHeight="1">
      <c r="A486" s="4">
        <v>1</v>
      </c>
      <c r="B486" s="46" t="s">
        <v>123</v>
      </c>
      <c r="C486" s="46" t="s">
        <v>12</v>
      </c>
      <c r="D486" s="132" t="s">
        <v>152</v>
      </c>
      <c r="E486" s="133"/>
      <c r="F486" s="46" t="s">
        <v>2</v>
      </c>
      <c r="G486" s="39">
        <f>H486+I486</f>
        <v>2000</v>
      </c>
      <c r="H486" s="39">
        <v>2000</v>
      </c>
      <c r="I486" s="39">
        <v>0</v>
      </c>
    </row>
    <row r="487" spans="1:9" s="26" customFormat="1" ht="50.25">
      <c r="A487" s="4">
        <v>2</v>
      </c>
      <c r="B487" s="46" t="s">
        <v>218</v>
      </c>
      <c r="C487" s="46" t="s">
        <v>12</v>
      </c>
      <c r="D487" s="132" t="s">
        <v>152</v>
      </c>
      <c r="E487" s="133"/>
      <c r="F487" s="46" t="s">
        <v>2</v>
      </c>
      <c r="G487" s="39">
        <f aca="true" t="shared" si="16" ref="G487:G524">H487+I487</f>
        <v>1300</v>
      </c>
      <c r="H487" s="39">
        <v>0</v>
      </c>
      <c r="I487" s="39">
        <v>1300</v>
      </c>
    </row>
    <row r="488" spans="1:9" ht="50.25">
      <c r="A488" s="4">
        <v>3</v>
      </c>
      <c r="B488" s="46" t="s">
        <v>128</v>
      </c>
      <c r="C488" s="46" t="s">
        <v>12</v>
      </c>
      <c r="D488" s="1">
        <v>258</v>
      </c>
      <c r="E488" s="1">
        <v>5761.9</v>
      </c>
      <c r="F488" s="46" t="s">
        <v>2</v>
      </c>
      <c r="G488" s="39">
        <f t="shared" si="16"/>
        <v>7417.2</v>
      </c>
      <c r="H488" s="39">
        <v>7417.2</v>
      </c>
      <c r="I488" s="39">
        <v>0</v>
      </c>
    </row>
    <row r="489" spans="1:9" ht="50.25" customHeight="1">
      <c r="A489" s="4">
        <v>4</v>
      </c>
      <c r="B489" s="46" t="s">
        <v>112</v>
      </c>
      <c r="C489" s="46" t="s">
        <v>12</v>
      </c>
      <c r="D489" s="1">
        <v>103</v>
      </c>
      <c r="E489" s="1">
        <v>2790.4</v>
      </c>
      <c r="F489" s="46" t="s">
        <v>2</v>
      </c>
      <c r="G489" s="39">
        <f t="shared" si="16"/>
        <v>1761.4</v>
      </c>
      <c r="H489" s="39">
        <v>1761.4</v>
      </c>
      <c r="I489" s="39">
        <v>0</v>
      </c>
    </row>
    <row r="490" spans="1:9" ht="50.25">
      <c r="A490" s="4">
        <v>5</v>
      </c>
      <c r="B490" s="46" t="s">
        <v>211</v>
      </c>
      <c r="C490" s="46" t="s">
        <v>12</v>
      </c>
      <c r="D490" s="145" t="s">
        <v>152</v>
      </c>
      <c r="E490" s="146"/>
      <c r="F490" s="46" t="s">
        <v>2</v>
      </c>
      <c r="G490" s="39">
        <f t="shared" si="16"/>
        <v>1750</v>
      </c>
      <c r="H490" s="39">
        <v>0</v>
      </c>
      <c r="I490" s="39">
        <v>1750</v>
      </c>
    </row>
    <row r="491" spans="1:9" s="69" customFormat="1" ht="50.25">
      <c r="A491" s="4">
        <v>6</v>
      </c>
      <c r="B491" s="46" t="s">
        <v>109</v>
      </c>
      <c r="C491" s="46" t="s">
        <v>12</v>
      </c>
      <c r="D491" s="1">
        <v>98</v>
      </c>
      <c r="E491" s="1">
        <v>1587.7</v>
      </c>
      <c r="F491" s="46" t="s">
        <v>2</v>
      </c>
      <c r="G491" s="39">
        <f t="shared" si="16"/>
        <v>1000</v>
      </c>
      <c r="H491" s="39">
        <v>1000</v>
      </c>
      <c r="I491" s="39">
        <v>0</v>
      </c>
    </row>
    <row r="492" spans="1:9" ht="53.25" customHeight="1">
      <c r="A492" s="4">
        <v>7</v>
      </c>
      <c r="B492" s="46" t="s">
        <v>270</v>
      </c>
      <c r="C492" s="46" t="s">
        <v>12</v>
      </c>
      <c r="D492" s="145" t="s">
        <v>152</v>
      </c>
      <c r="E492" s="146"/>
      <c r="F492" s="46" t="s">
        <v>2</v>
      </c>
      <c r="G492" s="39">
        <f t="shared" si="16"/>
        <v>2000</v>
      </c>
      <c r="H492" s="39">
        <v>2000</v>
      </c>
      <c r="I492" s="39">
        <v>0</v>
      </c>
    </row>
    <row r="493" spans="1:9" s="13" customFormat="1" ht="50.25">
      <c r="A493" s="4">
        <v>8</v>
      </c>
      <c r="B493" s="46" t="s">
        <v>183</v>
      </c>
      <c r="C493" s="46" t="s">
        <v>12</v>
      </c>
      <c r="D493" s="145" t="s">
        <v>152</v>
      </c>
      <c r="E493" s="146"/>
      <c r="F493" s="46" t="s">
        <v>2</v>
      </c>
      <c r="G493" s="39">
        <f t="shared" si="16"/>
        <v>560</v>
      </c>
      <c r="H493" s="39">
        <v>0</v>
      </c>
      <c r="I493" s="39">
        <v>560</v>
      </c>
    </row>
    <row r="494" spans="1:9" s="13" customFormat="1" ht="51.75" customHeight="1">
      <c r="A494" s="4">
        <v>9</v>
      </c>
      <c r="B494" s="46" t="s">
        <v>213</v>
      </c>
      <c r="C494" s="46" t="s">
        <v>12</v>
      </c>
      <c r="D494" s="145" t="s">
        <v>152</v>
      </c>
      <c r="E494" s="146"/>
      <c r="F494" s="46" t="s">
        <v>2</v>
      </c>
      <c r="G494" s="39">
        <f t="shared" si="16"/>
        <v>296.6</v>
      </c>
      <c r="H494" s="39">
        <v>0</v>
      </c>
      <c r="I494" s="39">
        <v>296.6</v>
      </c>
    </row>
    <row r="495" spans="1:9" ht="50.25">
      <c r="A495" s="4">
        <v>10</v>
      </c>
      <c r="B495" s="46" t="s">
        <v>219</v>
      </c>
      <c r="C495" s="46" t="s">
        <v>12</v>
      </c>
      <c r="D495" s="145" t="s">
        <v>152</v>
      </c>
      <c r="E495" s="146"/>
      <c r="F495" s="46" t="s">
        <v>2</v>
      </c>
      <c r="G495" s="39">
        <f t="shared" si="16"/>
        <v>323</v>
      </c>
      <c r="H495" s="39">
        <v>0</v>
      </c>
      <c r="I495" s="39">
        <v>323</v>
      </c>
    </row>
    <row r="496" spans="1:9" ht="50.25">
      <c r="A496" s="4">
        <v>11</v>
      </c>
      <c r="B496" s="46" t="s">
        <v>107</v>
      </c>
      <c r="C496" s="46" t="s">
        <v>14</v>
      </c>
      <c r="D496" s="2">
        <v>196</v>
      </c>
      <c r="E496" s="39">
        <v>4285</v>
      </c>
      <c r="F496" s="46" t="s">
        <v>2</v>
      </c>
      <c r="G496" s="39">
        <f t="shared" si="16"/>
        <v>15000</v>
      </c>
      <c r="H496" s="39">
        <v>15000</v>
      </c>
      <c r="I496" s="39">
        <v>0</v>
      </c>
    </row>
    <row r="497" spans="1:9" s="13" customFormat="1" ht="50.25" customHeight="1">
      <c r="A497" s="4">
        <v>12</v>
      </c>
      <c r="B497" s="46" t="s">
        <v>89</v>
      </c>
      <c r="C497" s="46" t="s">
        <v>14</v>
      </c>
      <c r="D497" s="2">
        <v>199</v>
      </c>
      <c r="E497" s="39">
        <v>4260.3</v>
      </c>
      <c r="F497" s="46" t="s">
        <v>2</v>
      </c>
      <c r="G497" s="39">
        <f t="shared" si="16"/>
        <v>21000</v>
      </c>
      <c r="H497" s="39">
        <v>21000</v>
      </c>
      <c r="I497" s="39">
        <v>0</v>
      </c>
    </row>
    <row r="498" spans="1:9" ht="50.25">
      <c r="A498" s="4">
        <v>13</v>
      </c>
      <c r="B498" s="46" t="s">
        <v>137</v>
      </c>
      <c r="C498" s="46" t="s">
        <v>14</v>
      </c>
      <c r="D498" s="145" t="s">
        <v>152</v>
      </c>
      <c r="E498" s="146"/>
      <c r="F498" s="46" t="s">
        <v>2</v>
      </c>
      <c r="G498" s="39">
        <f t="shared" si="16"/>
        <v>500</v>
      </c>
      <c r="H498" s="39">
        <v>500</v>
      </c>
      <c r="I498" s="39">
        <v>0</v>
      </c>
    </row>
    <row r="499" spans="1:9" s="28" customFormat="1" ht="50.25">
      <c r="A499" s="4">
        <v>14</v>
      </c>
      <c r="B499" s="46" t="s">
        <v>221</v>
      </c>
      <c r="C499" s="46" t="s">
        <v>14</v>
      </c>
      <c r="D499" s="145" t="s">
        <v>152</v>
      </c>
      <c r="E499" s="146"/>
      <c r="F499" s="46" t="s">
        <v>2</v>
      </c>
      <c r="G499" s="39">
        <f t="shared" si="16"/>
        <v>1400</v>
      </c>
      <c r="H499" s="39">
        <v>0</v>
      </c>
      <c r="I499" s="39">
        <v>1400</v>
      </c>
    </row>
    <row r="500" spans="1:9" s="85" customFormat="1" ht="50.25">
      <c r="A500" s="4">
        <v>15</v>
      </c>
      <c r="B500" s="46" t="s">
        <v>172</v>
      </c>
      <c r="C500" s="46" t="s">
        <v>14</v>
      </c>
      <c r="D500" s="145" t="s">
        <v>152</v>
      </c>
      <c r="E500" s="146"/>
      <c r="F500" s="46" t="s">
        <v>2</v>
      </c>
      <c r="G500" s="39">
        <f t="shared" si="16"/>
        <v>601.9</v>
      </c>
      <c r="H500" s="39">
        <v>0</v>
      </c>
      <c r="I500" s="39">
        <v>601.9</v>
      </c>
    </row>
    <row r="501" spans="1:9" ht="50.25">
      <c r="A501" s="4">
        <v>16</v>
      </c>
      <c r="B501" s="46" t="s">
        <v>138</v>
      </c>
      <c r="C501" s="46" t="s">
        <v>14</v>
      </c>
      <c r="D501" s="145" t="s">
        <v>152</v>
      </c>
      <c r="E501" s="146"/>
      <c r="F501" s="46" t="s">
        <v>2</v>
      </c>
      <c r="G501" s="39">
        <f t="shared" si="16"/>
        <v>1000</v>
      </c>
      <c r="H501" s="39">
        <v>1000</v>
      </c>
      <c r="I501" s="39">
        <v>0</v>
      </c>
    </row>
    <row r="502" spans="1:9" ht="50.25">
      <c r="A502" s="4">
        <v>17</v>
      </c>
      <c r="B502" s="46" t="s">
        <v>18</v>
      </c>
      <c r="C502" s="46" t="s">
        <v>14</v>
      </c>
      <c r="D502" s="145" t="s">
        <v>152</v>
      </c>
      <c r="E502" s="146"/>
      <c r="F502" s="46" t="s">
        <v>2</v>
      </c>
      <c r="G502" s="39">
        <f t="shared" si="16"/>
        <v>1000</v>
      </c>
      <c r="H502" s="39">
        <v>1000</v>
      </c>
      <c r="I502" s="39">
        <v>0</v>
      </c>
    </row>
    <row r="503" spans="1:9" ht="50.25">
      <c r="A503" s="4">
        <v>18</v>
      </c>
      <c r="B503" s="46" t="s">
        <v>210</v>
      </c>
      <c r="C503" s="46" t="s">
        <v>14</v>
      </c>
      <c r="D503" s="145" t="s">
        <v>152</v>
      </c>
      <c r="E503" s="146"/>
      <c r="F503" s="46" t="s">
        <v>2</v>
      </c>
      <c r="G503" s="39">
        <f t="shared" si="16"/>
        <v>98</v>
      </c>
      <c r="H503" s="39">
        <v>0</v>
      </c>
      <c r="I503" s="39">
        <v>98</v>
      </c>
    </row>
    <row r="504" spans="1:9" ht="50.25">
      <c r="A504" s="4">
        <v>19</v>
      </c>
      <c r="B504" s="46" t="s">
        <v>185</v>
      </c>
      <c r="C504" s="46" t="s">
        <v>14</v>
      </c>
      <c r="D504" s="145" t="s">
        <v>152</v>
      </c>
      <c r="E504" s="146"/>
      <c r="F504" s="46" t="s">
        <v>2</v>
      </c>
      <c r="G504" s="39">
        <f t="shared" si="16"/>
        <v>1200</v>
      </c>
      <c r="H504" s="39">
        <v>0</v>
      </c>
      <c r="I504" s="39">
        <v>1200</v>
      </c>
    </row>
    <row r="505" spans="1:9" s="13" customFormat="1" ht="50.25" customHeight="1">
      <c r="A505" s="4">
        <v>20</v>
      </c>
      <c r="B505" s="46" t="s">
        <v>271</v>
      </c>
      <c r="C505" s="46" t="s">
        <v>14</v>
      </c>
      <c r="D505" s="145" t="s">
        <v>152</v>
      </c>
      <c r="E505" s="146"/>
      <c r="F505" s="46" t="s">
        <v>2</v>
      </c>
      <c r="G505" s="39">
        <f t="shared" si="16"/>
        <v>1800</v>
      </c>
      <c r="H505" s="39">
        <v>0</v>
      </c>
      <c r="I505" s="39">
        <v>1800</v>
      </c>
    </row>
    <row r="506" spans="1:9" ht="50.25">
      <c r="A506" s="4">
        <v>21</v>
      </c>
      <c r="B506" s="46" t="s">
        <v>181</v>
      </c>
      <c r="C506" s="46" t="s">
        <v>14</v>
      </c>
      <c r="D506" s="145" t="s">
        <v>152</v>
      </c>
      <c r="E506" s="146"/>
      <c r="F506" s="46" t="s">
        <v>2</v>
      </c>
      <c r="G506" s="39">
        <f t="shared" si="16"/>
        <v>1700</v>
      </c>
      <c r="H506" s="39">
        <v>0</v>
      </c>
      <c r="I506" s="39">
        <v>1700</v>
      </c>
    </row>
    <row r="507" spans="1:9" ht="54.75" customHeight="1">
      <c r="A507" s="4">
        <v>22</v>
      </c>
      <c r="B507" s="46" t="s">
        <v>171</v>
      </c>
      <c r="C507" s="46" t="s">
        <v>14</v>
      </c>
      <c r="D507" s="145" t="s">
        <v>152</v>
      </c>
      <c r="E507" s="146"/>
      <c r="F507" s="46" t="s">
        <v>2</v>
      </c>
      <c r="G507" s="39">
        <f t="shared" si="16"/>
        <v>1198.3</v>
      </c>
      <c r="H507" s="39">
        <v>1198.3</v>
      </c>
      <c r="I507" s="39">
        <v>0</v>
      </c>
    </row>
    <row r="508" spans="1:9" s="13" customFormat="1" ht="50.25">
      <c r="A508" s="4">
        <v>23</v>
      </c>
      <c r="B508" s="46" t="s">
        <v>131</v>
      </c>
      <c r="C508" s="46" t="s">
        <v>14</v>
      </c>
      <c r="D508" s="145" t="s">
        <v>152</v>
      </c>
      <c r="E508" s="146"/>
      <c r="F508" s="46" t="s">
        <v>2</v>
      </c>
      <c r="G508" s="39">
        <f t="shared" si="16"/>
        <v>1000</v>
      </c>
      <c r="H508" s="39">
        <v>1000</v>
      </c>
      <c r="I508" s="39">
        <v>0</v>
      </c>
    </row>
    <row r="509" spans="1:9" ht="50.25">
      <c r="A509" s="4">
        <v>24</v>
      </c>
      <c r="B509" s="46" t="s">
        <v>182</v>
      </c>
      <c r="C509" s="46" t="s">
        <v>14</v>
      </c>
      <c r="D509" s="2">
        <v>25</v>
      </c>
      <c r="E509" s="39">
        <v>651</v>
      </c>
      <c r="F509" s="46" t="s">
        <v>2</v>
      </c>
      <c r="G509" s="39">
        <f t="shared" si="16"/>
        <v>9000</v>
      </c>
      <c r="H509" s="39">
        <v>9000</v>
      </c>
      <c r="I509" s="39">
        <v>0</v>
      </c>
    </row>
    <row r="510" spans="1:9" ht="50.25">
      <c r="A510" s="4">
        <v>25</v>
      </c>
      <c r="B510" s="46" t="s">
        <v>122</v>
      </c>
      <c r="C510" s="46" t="s">
        <v>14</v>
      </c>
      <c r="D510" s="2">
        <v>118</v>
      </c>
      <c r="E510" s="2">
        <v>2715.4</v>
      </c>
      <c r="F510" s="46" t="s">
        <v>2</v>
      </c>
      <c r="G510" s="39">
        <f t="shared" si="16"/>
        <v>9000</v>
      </c>
      <c r="H510" s="39">
        <v>9000</v>
      </c>
      <c r="I510" s="39">
        <v>0</v>
      </c>
    </row>
    <row r="511" spans="1:9" s="13" customFormat="1" ht="50.25">
      <c r="A511" s="4">
        <v>26</v>
      </c>
      <c r="B511" s="46" t="s">
        <v>97</v>
      </c>
      <c r="C511" s="46" t="s">
        <v>14</v>
      </c>
      <c r="D511" s="2">
        <v>195</v>
      </c>
      <c r="E511" s="2">
        <v>5482.5</v>
      </c>
      <c r="F511" s="46" t="s">
        <v>2</v>
      </c>
      <c r="G511" s="39">
        <f t="shared" si="16"/>
        <v>9000</v>
      </c>
      <c r="H511" s="39">
        <v>9000</v>
      </c>
      <c r="I511" s="39">
        <v>0</v>
      </c>
    </row>
    <row r="512" spans="1:9" ht="50.25">
      <c r="A512" s="4">
        <v>27</v>
      </c>
      <c r="B512" s="46" t="s">
        <v>146</v>
      </c>
      <c r="C512" s="46" t="s">
        <v>14</v>
      </c>
      <c r="D512" s="145" t="s">
        <v>152</v>
      </c>
      <c r="E512" s="146"/>
      <c r="F512" s="46" t="s">
        <v>2</v>
      </c>
      <c r="G512" s="39">
        <f t="shared" si="16"/>
        <v>1000</v>
      </c>
      <c r="H512" s="39">
        <v>1000</v>
      </c>
      <c r="I512" s="39">
        <v>0</v>
      </c>
    </row>
    <row r="513" spans="1:9" s="26" customFormat="1" ht="50.25">
      <c r="A513" s="4">
        <v>28</v>
      </c>
      <c r="B513" s="46" t="s">
        <v>132</v>
      </c>
      <c r="C513" s="46" t="s">
        <v>14</v>
      </c>
      <c r="D513" s="145" t="s">
        <v>152</v>
      </c>
      <c r="E513" s="146"/>
      <c r="F513" s="46" t="s">
        <v>2</v>
      </c>
      <c r="G513" s="39">
        <f t="shared" si="16"/>
        <v>1000</v>
      </c>
      <c r="H513" s="39">
        <v>1000</v>
      </c>
      <c r="I513" s="39">
        <v>0</v>
      </c>
    </row>
    <row r="514" spans="1:9" s="28" customFormat="1" ht="50.25">
      <c r="A514" s="4">
        <v>29</v>
      </c>
      <c r="B514" s="46" t="s">
        <v>220</v>
      </c>
      <c r="C514" s="46" t="s">
        <v>14</v>
      </c>
      <c r="D514" s="145" t="s">
        <v>152</v>
      </c>
      <c r="E514" s="146"/>
      <c r="F514" s="46" t="s">
        <v>2</v>
      </c>
      <c r="G514" s="39">
        <f t="shared" si="16"/>
        <v>670</v>
      </c>
      <c r="H514" s="39">
        <v>0</v>
      </c>
      <c r="I514" s="39">
        <v>670</v>
      </c>
    </row>
    <row r="515" spans="1:9" ht="50.25">
      <c r="A515" s="4">
        <v>30</v>
      </c>
      <c r="B515" s="46" t="s">
        <v>209</v>
      </c>
      <c r="C515" s="46" t="s">
        <v>15</v>
      </c>
      <c r="D515" s="145" t="s">
        <v>152</v>
      </c>
      <c r="E515" s="146"/>
      <c r="F515" s="46" t="s">
        <v>2</v>
      </c>
      <c r="G515" s="39">
        <f t="shared" si="16"/>
        <v>1398.5</v>
      </c>
      <c r="H515" s="39">
        <v>0</v>
      </c>
      <c r="I515" s="39">
        <v>1398.5</v>
      </c>
    </row>
    <row r="516" spans="1:9" ht="50.25">
      <c r="A516" s="4">
        <v>31</v>
      </c>
      <c r="B516" s="46" t="s">
        <v>206</v>
      </c>
      <c r="C516" s="46" t="s">
        <v>15</v>
      </c>
      <c r="D516" s="2">
        <v>0</v>
      </c>
      <c r="E516" s="2">
        <v>0</v>
      </c>
      <c r="F516" s="46" t="s">
        <v>2</v>
      </c>
      <c r="G516" s="39">
        <f t="shared" si="16"/>
        <v>200</v>
      </c>
      <c r="H516" s="39">
        <v>200</v>
      </c>
      <c r="I516" s="39">
        <v>0</v>
      </c>
    </row>
    <row r="517" spans="1:9" s="13" customFormat="1" ht="57" customHeight="1">
      <c r="A517" s="4">
        <v>32</v>
      </c>
      <c r="B517" s="46" t="s">
        <v>168</v>
      </c>
      <c r="C517" s="46" t="s">
        <v>15</v>
      </c>
      <c r="D517" s="132" t="s">
        <v>152</v>
      </c>
      <c r="E517" s="133"/>
      <c r="F517" s="46" t="s">
        <v>2</v>
      </c>
      <c r="G517" s="39">
        <f t="shared" si="16"/>
        <v>337.8</v>
      </c>
      <c r="H517" s="39">
        <v>0</v>
      </c>
      <c r="I517" s="39">
        <v>337.8</v>
      </c>
    </row>
    <row r="518" spans="1:9" ht="50.25">
      <c r="A518" s="4">
        <v>33</v>
      </c>
      <c r="B518" s="46" t="s">
        <v>103</v>
      </c>
      <c r="C518" s="46" t="s">
        <v>13</v>
      </c>
      <c r="D518" s="2">
        <v>88</v>
      </c>
      <c r="E518" s="2">
        <v>2576.8</v>
      </c>
      <c r="F518" s="46" t="s">
        <v>2</v>
      </c>
      <c r="G518" s="39">
        <f t="shared" si="16"/>
        <v>12000</v>
      </c>
      <c r="H518" s="39">
        <v>12000</v>
      </c>
      <c r="I518" s="39">
        <v>0</v>
      </c>
    </row>
    <row r="519" spans="1:9" s="13" customFormat="1" ht="50.25">
      <c r="A519" s="4">
        <v>34</v>
      </c>
      <c r="B519" s="46" t="s">
        <v>150</v>
      </c>
      <c r="C519" s="46" t="s">
        <v>13</v>
      </c>
      <c r="D519" s="2">
        <v>98</v>
      </c>
      <c r="E519" s="2">
        <v>2319.3</v>
      </c>
      <c r="F519" s="46" t="s">
        <v>2</v>
      </c>
      <c r="G519" s="39">
        <f t="shared" si="16"/>
        <v>15000</v>
      </c>
      <c r="H519" s="39">
        <v>15000</v>
      </c>
      <c r="I519" s="39">
        <v>0</v>
      </c>
    </row>
    <row r="520" spans="1:9" s="26" customFormat="1" ht="50.25">
      <c r="A520" s="4">
        <v>35</v>
      </c>
      <c r="B520" s="46" t="s">
        <v>179</v>
      </c>
      <c r="C520" s="46" t="s">
        <v>13</v>
      </c>
      <c r="D520" s="145" t="s">
        <v>152</v>
      </c>
      <c r="E520" s="146"/>
      <c r="F520" s="46" t="s">
        <v>2</v>
      </c>
      <c r="G520" s="39">
        <f t="shared" si="16"/>
        <v>772.5</v>
      </c>
      <c r="H520" s="39">
        <v>0</v>
      </c>
      <c r="I520" s="39">
        <v>772.5</v>
      </c>
    </row>
    <row r="521" spans="1:9" s="69" customFormat="1" ht="150.75">
      <c r="A521" s="25">
        <v>36</v>
      </c>
      <c r="B521" s="40" t="s">
        <v>240</v>
      </c>
      <c r="C521" s="42" t="s">
        <v>45</v>
      </c>
      <c r="D521" s="2">
        <v>30</v>
      </c>
      <c r="E521" s="39">
        <v>1000</v>
      </c>
      <c r="F521" s="40" t="s">
        <v>2</v>
      </c>
      <c r="G521" s="39">
        <f t="shared" si="16"/>
        <v>5278.5</v>
      </c>
      <c r="H521" s="39">
        <v>5278.5</v>
      </c>
      <c r="I521" s="39">
        <v>0</v>
      </c>
    </row>
    <row r="522" spans="1:9" s="119" customFormat="1" ht="50.25">
      <c r="A522" s="4">
        <v>37</v>
      </c>
      <c r="B522" s="96" t="s">
        <v>62</v>
      </c>
      <c r="C522" s="96" t="s">
        <v>12</v>
      </c>
      <c r="D522" s="99">
        <v>41</v>
      </c>
      <c r="E522" s="117">
        <v>1551.8</v>
      </c>
      <c r="F522" s="96" t="s">
        <v>2</v>
      </c>
      <c r="G522" s="117">
        <f t="shared" si="16"/>
        <v>15360</v>
      </c>
      <c r="H522" s="117">
        <v>15360</v>
      </c>
      <c r="I522" s="117">
        <v>0</v>
      </c>
    </row>
    <row r="523" spans="1:9" s="69" customFormat="1" ht="50.25">
      <c r="A523" s="4">
        <v>38</v>
      </c>
      <c r="B523" s="46" t="s">
        <v>191</v>
      </c>
      <c r="C523" s="46" t="s">
        <v>13</v>
      </c>
      <c r="D523" s="46" t="s">
        <v>152</v>
      </c>
      <c r="E523" s="46"/>
      <c r="F523" s="46" t="s">
        <v>2</v>
      </c>
      <c r="G523" s="39">
        <f t="shared" si="16"/>
        <v>1500</v>
      </c>
      <c r="H523" s="39">
        <v>0</v>
      </c>
      <c r="I523" s="39">
        <v>1500</v>
      </c>
    </row>
    <row r="524" spans="1:9" ht="50.25">
      <c r="A524" s="152" t="s">
        <v>203</v>
      </c>
      <c r="B524" s="153"/>
      <c r="C524" s="153"/>
      <c r="D524" s="153"/>
      <c r="E524" s="154"/>
      <c r="F524" s="46"/>
      <c r="G524" s="39">
        <f t="shared" si="16"/>
        <v>3000</v>
      </c>
      <c r="H524" s="39">
        <v>0</v>
      </c>
      <c r="I524" s="39">
        <v>3000</v>
      </c>
    </row>
    <row r="525" spans="1:9" s="80" customFormat="1" ht="50.25">
      <c r="A525" s="46" t="s">
        <v>7</v>
      </c>
      <c r="B525" s="46"/>
      <c r="C525" s="46"/>
      <c r="D525" s="2">
        <f>D488+D489+D491+D496+D497+D509+D510+D511+D516+D518+D519+D521+D522</f>
        <v>1449</v>
      </c>
      <c r="E525" s="39">
        <f>E488+E489+E491+E496+E497+E509+E510+E511+E516+E518+E519+E521+E522</f>
        <v>34982.1</v>
      </c>
      <c r="F525" s="46"/>
      <c r="G525" s="39">
        <f>SUM(G486:G524)</f>
        <v>150423.7</v>
      </c>
      <c r="H525" s="39">
        <f>SUM(H486:H524)</f>
        <v>131715.4</v>
      </c>
      <c r="I525" s="39">
        <f>SUM(I486:I524)</f>
        <v>18708.3</v>
      </c>
    </row>
    <row r="526" spans="1:9" s="80" customFormat="1" ht="50.25">
      <c r="A526" s="136" t="s">
        <v>264</v>
      </c>
      <c r="B526" s="137"/>
      <c r="C526" s="137"/>
      <c r="D526" s="137"/>
      <c r="E526" s="137"/>
      <c r="F526" s="137"/>
      <c r="G526" s="137"/>
      <c r="H526" s="137"/>
      <c r="I526" s="138"/>
    </row>
    <row r="527" spans="1:9" s="82" customFormat="1" ht="50.25" customHeight="1">
      <c r="A527" s="2">
        <v>1</v>
      </c>
      <c r="B527" s="34" t="s">
        <v>232</v>
      </c>
      <c r="C527" s="34" t="s">
        <v>12</v>
      </c>
      <c r="D527" s="141" t="s">
        <v>152</v>
      </c>
      <c r="E527" s="142"/>
      <c r="F527" s="34" t="s">
        <v>2</v>
      </c>
      <c r="G527" s="36">
        <f>H527+I527</f>
        <v>1763</v>
      </c>
      <c r="H527" s="36">
        <v>0</v>
      </c>
      <c r="I527" s="36">
        <v>1763</v>
      </c>
    </row>
    <row r="528" spans="1:9" s="79" customFormat="1" ht="50.25">
      <c r="A528" s="2">
        <v>2</v>
      </c>
      <c r="B528" s="38" t="s">
        <v>123</v>
      </c>
      <c r="C528" s="38" t="s">
        <v>12</v>
      </c>
      <c r="D528" s="2">
        <v>155</v>
      </c>
      <c r="E528" s="2">
        <v>3099.6</v>
      </c>
      <c r="F528" s="34" t="s">
        <v>2</v>
      </c>
      <c r="G528" s="36">
        <f aca="true" t="shared" si="17" ref="G528:G559">H528+I528</f>
        <v>9147.3</v>
      </c>
      <c r="H528" s="2">
        <v>9147.3</v>
      </c>
      <c r="I528" s="39">
        <v>0</v>
      </c>
    </row>
    <row r="529" spans="1:9" s="80" customFormat="1" ht="50.25">
      <c r="A529" s="2">
        <v>3</v>
      </c>
      <c r="B529" s="34" t="s">
        <v>218</v>
      </c>
      <c r="C529" s="34" t="s">
        <v>12</v>
      </c>
      <c r="D529" s="2">
        <v>79</v>
      </c>
      <c r="E529" s="36">
        <v>1910.7</v>
      </c>
      <c r="F529" s="34" t="s">
        <v>2</v>
      </c>
      <c r="G529" s="36">
        <f t="shared" si="17"/>
        <v>5032.6</v>
      </c>
      <c r="H529" s="36">
        <v>5032.6</v>
      </c>
      <c r="I529" s="36">
        <v>0</v>
      </c>
    </row>
    <row r="530" spans="1:9" s="82" customFormat="1" ht="50.25">
      <c r="A530" s="2">
        <v>4</v>
      </c>
      <c r="B530" s="34" t="s">
        <v>211</v>
      </c>
      <c r="C530" s="35" t="s">
        <v>12</v>
      </c>
      <c r="D530" s="141" t="s">
        <v>152</v>
      </c>
      <c r="E530" s="142"/>
      <c r="F530" s="34" t="s">
        <v>2</v>
      </c>
      <c r="G530" s="36">
        <f t="shared" si="17"/>
        <v>2000</v>
      </c>
      <c r="H530" s="36">
        <v>2000</v>
      </c>
      <c r="I530" s="36">
        <v>0</v>
      </c>
    </row>
    <row r="531" spans="1:9" s="80" customFormat="1" ht="50.25">
      <c r="A531" s="2">
        <v>5</v>
      </c>
      <c r="B531" s="37" t="s">
        <v>109</v>
      </c>
      <c r="C531" s="34" t="s">
        <v>12</v>
      </c>
      <c r="D531" s="45">
        <v>98</v>
      </c>
      <c r="E531" s="36">
        <v>1587.7</v>
      </c>
      <c r="F531" s="34" t="s">
        <v>2</v>
      </c>
      <c r="G531" s="36">
        <f t="shared" si="17"/>
        <v>19144.1</v>
      </c>
      <c r="H531" s="36">
        <v>19144.1</v>
      </c>
      <c r="I531" s="36">
        <v>0</v>
      </c>
    </row>
    <row r="532" spans="1:9" s="80" customFormat="1" ht="50.25">
      <c r="A532" s="2">
        <v>6</v>
      </c>
      <c r="B532" s="37" t="s">
        <v>270</v>
      </c>
      <c r="C532" s="37" t="s">
        <v>12</v>
      </c>
      <c r="D532" s="45">
        <v>88</v>
      </c>
      <c r="E532" s="36">
        <v>2786.1</v>
      </c>
      <c r="F532" s="34" t="s">
        <v>2</v>
      </c>
      <c r="G532" s="36">
        <f t="shared" si="17"/>
        <v>10445.6</v>
      </c>
      <c r="H532" s="36">
        <v>10445.6</v>
      </c>
      <c r="I532" s="36">
        <v>0</v>
      </c>
    </row>
    <row r="533" spans="1:9" s="80" customFormat="1" ht="50.25">
      <c r="A533" s="2">
        <v>7</v>
      </c>
      <c r="B533" s="34" t="s">
        <v>212</v>
      </c>
      <c r="C533" s="35" t="s">
        <v>12</v>
      </c>
      <c r="D533" s="141" t="s">
        <v>152</v>
      </c>
      <c r="E533" s="142"/>
      <c r="F533" s="34" t="s">
        <v>2</v>
      </c>
      <c r="G533" s="36">
        <f t="shared" si="17"/>
        <v>1917.3</v>
      </c>
      <c r="H533" s="36">
        <v>0</v>
      </c>
      <c r="I533" s="36">
        <v>1917.3</v>
      </c>
    </row>
    <row r="534" spans="1:9" s="83" customFormat="1" ht="50.25">
      <c r="A534" s="2">
        <v>8</v>
      </c>
      <c r="B534" s="34" t="s">
        <v>183</v>
      </c>
      <c r="C534" s="34" t="s">
        <v>12</v>
      </c>
      <c r="D534" s="2">
        <v>60</v>
      </c>
      <c r="E534" s="36">
        <v>1601</v>
      </c>
      <c r="F534" s="34" t="s">
        <v>2</v>
      </c>
      <c r="G534" s="36">
        <f t="shared" si="17"/>
        <v>4261.4</v>
      </c>
      <c r="H534" s="36">
        <v>4261.4</v>
      </c>
      <c r="I534" s="36">
        <v>0</v>
      </c>
    </row>
    <row r="535" spans="1:9" ht="50.25">
      <c r="A535" s="2">
        <v>9</v>
      </c>
      <c r="B535" s="34" t="s">
        <v>225</v>
      </c>
      <c r="C535" s="34" t="s">
        <v>12</v>
      </c>
      <c r="D535" s="141" t="s">
        <v>152</v>
      </c>
      <c r="E535" s="142"/>
      <c r="F535" s="34" t="s">
        <v>2</v>
      </c>
      <c r="G535" s="36">
        <f t="shared" si="17"/>
        <v>1827.6</v>
      </c>
      <c r="H535" s="36">
        <v>0</v>
      </c>
      <c r="I535" s="36">
        <v>1827.6</v>
      </c>
    </row>
    <row r="536" spans="1:9" s="80" customFormat="1" ht="50.25">
      <c r="A536" s="2">
        <v>10</v>
      </c>
      <c r="B536" s="34" t="s">
        <v>213</v>
      </c>
      <c r="C536" s="35" t="s">
        <v>12</v>
      </c>
      <c r="D536" s="141" t="s">
        <v>152</v>
      </c>
      <c r="E536" s="142"/>
      <c r="F536" s="34" t="s">
        <v>2</v>
      </c>
      <c r="G536" s="36">
        <f t="shared" si="17"/>
        <v>9000</v>
      </c>
      <c r="H536" s="36">
        <v>9000</v>
      </c>
      <c r="I536" s="36">
        <v>0</v>
      </c>
    </row>
    <row r="537" spans="1:9" s="79" customFormat="1" ht="50.25">
      <c r="A537" s="2">
        <v>11</v>
      </c>
      <c r="B537" s="37" t="s">
        <v>219</v>
      </c>
      <c r="C537" s="35" t="s">
        <v>12</v>
      </c>
      <c r="D537" s="141" t="s">
        <v>152</v>
      </c>
      <c r="E537" s="142"/>
      <c r="F537" s="34" t="s">
        <v>2</v>
      </c>
      <c r="G537" s="36">
        <f t="shared" si="17"/>
        <v>8500</v>
      </c>
      <c r="H537" s="36">
        <v>8500</v>
      </c>
      <c r="I537" s="36">
        <v>0</v>
      </c>
    </row>
    <row r="538" spans="1:9" s="80" customFormat="1" ht="50.25">
      <c r="A538" s="2">
        <v>12</v>
      </c>
      <c r="B538" s="37" t="s">
        <v>137</v>
      </c>
      <c r="C538" s="37" t="s">
        <v>14</v>
      </c>
      <c r="D538" s="45">
        <v>250</v>
      </c>
      <c r="E538" s="36">
        <v>5515.6</v>
      </c>
      <c r="F538" s="34" t="s">
        <v>2</v>
      </c>
      <c r="G538" s="36">
        <f t="shared" si="17"/>
        <v>9005.5</v>
      </c>
      <c r="H538" s="36">
        <v>9005.5</v>
      </c>
      <c r="I538" s="36">
        <v>0</v>
      </c>
    </row>
    <row r="539" spans="1:9" s="84" customFormat="1" ht="50.25">
      <c r="A539" s="2">
        <v>13</v>
      </c>
      <c r="B539" s="37" t="s">
        <v>221</v>
      </c>
      <c r="C539" s="37" t="s">
        <v>14</v>
      </c>
      <c r="D539" s="141" t="s">
        <v>152</v>
      </c>
      <c r="E539" s="142"/>
      <c r="F539" s="34" t="s">
        <v>2</v>
      </c>
      <c r="G539" s="36">
        <f t="shared" si="17"/>
        <v>6000</v>
      </c>
      <c r="H539" s="36">
        <v>6000</v>
      </c>
      <c r="I539" s="36">
        <v>0</v>
      </c>
    </row>
    <row r="540" spans="1:9" s="89" customFormat="1" ht="51" customHeight="1">
      <c r="A540" s="2">
        <v>14</v>
      </c>
      <c r="B540" s="38" t="s">
        <v>172</v>
      </c>
      <c r="C540" s="34" t="s">
        <v>14</v>
      </c>
      <c r="D540" s="141" t="s">
        <v>152</v>
      </c>
      <c r="E540" s="142"/>
      <c r="F540" s="34" t="s">
        <v>2</v>
      </c>
      <c r="G540" s="36">
        <f t="shared" si="17"/>
        <v>6000</v>
      </c>
      <c r="H540" s="36">
        <v>6000</v>
      </c>
      <c r="I540" s="36">
        <v>0</v>
      </c>
    </row>
    <row r="541" spans="1:9" ht="50.25">
      <c r="A541" s="2">
        <v>15</v>
      </c>
      <c r="B541" s="37" t="s">
        <v>138</v>
      </c>
      <c r="C541" s="37" t="s">
        <v>14</v>
      </c>
      <c r="D541" s="45">
        <v>185</v>
      </c>
      <c r="E541" s="36">
        <v>4291.2</v>
      </c>
      <c r="F541" s="34" t="s">
        <v>2</v>
      </c>
      <c r="G541" s="36">
        <f t="shared" si="17"/>
        <v>7478.8</v>
      </c>
      <c r="H541" s="36">
        <v>7478.8</v>
      </c>
      <c r="I541" s="36">
        <v>0</v>
      </c>
    </row>
    <row r="542" spans="1:9" s="80" customFormat="1" ht="50.25">
      <c r="A542" s="2">
        <v>16</v>
      </c>
      <c r="B542" s="34" t="s">
        <v>18</v>
      </c>
      <c r="C542" s="34" t="s">
        <v>14</v>
      </c>
      <c r="D542" s="141" t="s">
        <v>152</v>
      </c>
      <c r="E542" s="142"/>
      <c r="F542" s="34" t="s">
        <v>2</v>
      </c>
      <c r="G542" s="36">
        <f t="shared" si="17"/>
        <v>11799.2</v>
      </c>
      <c r="H542" s="36">
        <v>11799.2</v>
      </c>
      <c r="I542" s="36">
        <v>0</v>
      </c>
    </row>
    <row r="543" spans="1:9" s="80" customFormat="1" ht="50.25" customHeight="1">
      <c r="A543" s="2">
        <v>17</v>
      </c>
      <c r="B543" s="40" t="s">
        <v>210</v>
      </c>
      <c r="C543" s="42" t="s">
        <v>14</v>
      </c>
      <c r="D543" s="141" t="s">
        <v>152</v>
      </c>
      <c r="E543" s="142"/>
      <c r="F543" s="40" t="s">
        <v>2</v>
      </c>
      <c r="G543" s="39">
        <f t="shared" si="17"/>
        <v>1000</v>
      </c>
      <c r="H543" s="39">
        <v>1000</v>
      </c>
      <c r="I543" s="39">
        <v>0</v>
      </c>
    </row>
    <row r="544" spans="1:9" s="80" customFormat="1" ht="50.25">
      <c r="A544" s="2">
        <v>18</v>
      </c>
      <c r="B544" s="34" t="s">
        <v>222</v>
      </c>
      <c r="C544" s="34" t="s">
        <v>14</v>
      </c>
      <c r="D544" s="141" t="s">
        <v>152</v>
      </c>
      <c r="E544" s="142"/>
      <c r="F544" s="34" t="s">
        <v>2</v>
      </c>
      <c r="G544" s="36">
        <f t="shared" si="17"/>
        <v>708.9</v>
      </c>
      <c r="H544" s="36">
        <v>0</v>
      </c>
      <c r="I544" s="36">
        <v>708.9</v>
      </c>
    </row>
    <row r="545" spans="1:9" ht="50.25">
      <c r="A545" s="2">
        <v>19</v>
      </c>
      <c r="B545" s="34" t="s">
        <v>185</v>
      </c>
      <c r="C545" s="34" t="s">
        <v>14</v>
      </c>
      <c r="D545" s="2">
        <v>125</v>
      </c>
      <c r="E545" s="3">
        <v>2221.3</v>
      </c>
      <c r="F545" s="34" t="s">
        <v>2</v>
      </c>
      <c r="G545" s="36">
        <f t="shared" si="17"/>
        <v>1749.3</v>
      </c>
      <c r="H545" s="36">
        <v>1749.3</v>
      </c>
      <c r="I545" s="36">
        <v>0</v>
      </c>
    </row>
    <row r="546" spans="1:9" s="79" customFormat="1" ht="48" customHeight="1">
      <c r="A546" s="2">
        <v>20</v>
      </c>
      <c r="B546" s="37" t="s">
        <v>271</v>
      </c>
      <c r="C546" s="37" t="s">
        <v>14</v>
      </c>
      <c r="D546" s="141" t="s">
        <v>152</v>
      </c>
      <c r="E546" s="142"/>
      <c r="F546" s="34" t="s">
        <v>2</v>
      </c>
      <c r="G546" s="36">
        <f t="shared" si="17"/>
        <v>1000</v>
      </c>
      <c r="H546" s="36">
        <v>1000</v>
      </c>
      <c r="I546" s="36">
        <v>0</v>
      </c>
    </row>
    <row r="547" spans="1:9" s="80" customFormat="1" ht="50.25">
      <c r="A547" s="2">
        <v>21</v>
      </c>
      <c r="B547" s="34" t="s">
        <v>181</v>
      </c>
      <c r="C547" s="34" t="s">
        <v>14</v>
      </c>
      <c r="D547" s="141" t="s">
        <v>152</v>
      </c>
      <c r="E547" s="142"/>
      <c r="F547" s="34" t="s">
        <v>2</v>
      </c>
      <c r="G547" s="36">
        <f t="shared" si="17"/>
        <v>2000</v>
      </c>
      <c r="H547" s="36">
        <v>2000</v>
      </c>
      <c r="I547" s="36">
        <v>0</v>
      </c>
    </row>
    <row r="548" spans="1:9" ht="50.25">
      <c r="A548" s="2">
        <v>22</v>
      </c>
      <c r="B548" s="38" t="s">
        <v>171</v>
      </c>
      <c r="C548" s="34" t="s">
        <v>14</v>
      </c>
      <c r="D548" s="141" t="s">
        <v>152</v>
      </c>
      <c r="E548" s="142"/>
      <c r="F548" s="34" t="s">
        <v>2</v>
      </c>
      <c r="G548" s="36">
        <f t="shared" si="17"/>
        <v>2000</v>
      </c>
      <c r="H548" s="36">
        <v>2000</v>
      </c>
      <c r="I548" s="36">
        <v>0</v>
      </c>
    </row>
    <row r="549" spans="1:9" s="80" customFormat="1" ht="50.25">
      <c r="A549" s="2">
        <v>23</v>
      </c>
      <c r="B549" s="37" t="s">
        <v>131</v>
      </c>
      <c r="C549" s="37" t="s">
        <v>14</v>
      </c>
      <c r="D549" s="45">
        <v>195</v>
      </c>
      <c r="E549" s="36">
        <v>3199.2</v>
      </c>
      <c r="F549" s="34" t="s">
        <v>2</v>
      </c>
      <c r="G549" s="36">
        <f t="shared" si="17"/>
        <v>8937</v>
      </c>
      <c r="H549" s="36">
        <v>8937</v>
      </c>
      <c r="I549" s="36">
        <v>0</v>
      </c>
    </row>
    <row r="550" spans="1:9" ht="50.25">
      <c r="A550" s="2">
        <v>24</v>
      </c>
      <c r="B550" s="37" t="s">
        <v>146</v>
      </c>
      <c r="C550" s="37" t="s">
        <v>14</v>
      </c>
      <c r="D550" s="45">
        <v>160</v>
      </c>
      <c r="E550" s="36">
        <v>4279</v>
      </c>
      <c r="F550" s="34" t="s">
        <v>2</v>
      </c>
      <c r="G550" s="36">
        <f t="shared" si="17"/>
        <v>7135.9</v>
      </c>
      <c r="H550" s="36">
        <v>7135.9</v>
      </c>
      <c r="I550" s="36">
        <v>0</v>
      </c>
    </row>
    <row r="551" spans="1:9" ht="50.25">
      <c r="A551" s="2">
        <v>25</v>
      </c>
      <c r="B551" s="78" t="s">
        <v>132</v>
      </c>
      <c r="C551" s="37" t="s">
        <v>14</v>
      </c>
      <c r="D551" s="45">
        <v>200</v>
      </c>
      <c r="E551" s="36">
        <v>4250.1</v>
      </c>
      <c r="F551" s="34" t="s">
        <v>2</v>
      </c>
      <c r="G551" s="36">
        <f t="shared" si="17"/>
        <v>8675.2</v>
      </c>
      <c r="H551" s="36">
        <v>8675.2</v>
      </c>
      <c r="I551" s="36">
        <v>0</v>
      </c>
    </row>
    <row r="552" spans="1:9" s="79" customFormat="1" ht="50.25">
      <c r="A552" s="2">
        <v>26</v>
      </c>
      <c r="B552" s="37" t="s">
        <v>220</v>
      </c>
      <c r="C552" s="37" t="s">
        <v>14</v>
      </c>
      <c r="D552" s="45">
        <v>20</v>
      </c>
      <c r="E552" s="36">
        <v>416.6</v>
      </c>
      <c r="F552" s="34" t="s">
        <v>2</v>
      </c>
      <c r="G552" s="36">
        <f t="shared" si="17"/>
        <v>3957.1</v>
      </c>
      <c r="H552" s="36">
        <v>3957.1</v>
      </c>
      <c r="I552" s="36">
        <v>0</v>
      </c>
    </row>
    <row r="553" spans="1:9" s="82" customFormat="1" ht="50.25">
      <c r="A553" s="2">
        <v>27</v>
      </c>
      <c r="B553" s="34" t="s">
        <v>294</v>
      </c>
      <c r="C553" s="34" t="s">
        <v>13</v>
      </c>
      <c r="D553" s="141" t="s">
        <v>152</v>
      </c>
      <c r="E553" s="142"/>
      <c r="F553" s="34" t="s">
        <v>2</v>
      </c>
      <c r="G553" s="36">
        <f t="shared" si="17"/>
        <v>620.8</v>
      </c>
      <c r="H553" s="36">
        <v>0</v>
      </c>
      <c r="I553" s="36">
        <v>620.8</v>
      </c>
    </row>
    <row r="554" spans="1:9" s="82" customFormat="1" ht="50.25">
      <c r="A554" s="2">
        <v>28</v>
      </c>
      <c r="B554" s="38" t="s">
        <v>179</v>
      </c>
      <c r="C554" s="34" t="s">
        <v>13</v>
      </c>
      <c r="D554" s="141" t="s">
        <v>152</v>
      </c>
      <c r="E554" s="142"/>
      <c r="F554" s="34" t="s">
        <v>2</v>
      </c>
      <c r="G554" s="36">
        <f t="shared" si="17"/>
        <v>1000</v>
      </c>
      <c r="H554" s="36">
        <v>1000</v>
      </c>
      <c r="I554" s="36">
        <v>0</v>
      </c>
    </row>
    <row r="555" spans="1:9" s="80" customFormat="1" ht="50.25">
      <c r="A555" s="2">
        <v>29</v>
      </c>
      <c r="B555" s="34" t="s">
        <v>191</v>
      </c>
      <c r="C555" s="35" t="s">
        <v>13</v>
      </c>
      <c r="D555" s="2">
        <v>33</v>
      </c>
      <c r="E555" s="2">
        <v>1208.5</v>
      </c>
      <c r="F555" s="34" t="s">
        <v>2</v>
      </c>
      <c r="G555" s="36">
        <f t="shared" si="17"/>
        <v>944.1</v>
      </c>
      <c r="H555" s="36">
        <v>944.1</v>
      </c>
      <c r="I555" s="36">
        <v>0</v>
      </c>
    </row>
    <row r="556" spans="1:9" ht="50.25">
      <c r="A556" s="2">
        <v>30</v>
      </c>
      <c r="B556" s="34" t="s">
        <v>209</v>
      </c>
      <c r="C556" s="35" t="s">
        <v>15</v>
      </c>
      <c r="D556" s="141" t="s">
        <v>152</v>
      </c>
      <c r="E556" s="142"/>
      <c r="F556" s="34" t="s">
        <v>2</v>
      </c>
      <c r="G556" s="36">
        <f t="shared" si="17"/>
        <v>1610.5</v>
      </c>
      <c r="H556" s="36">
        <v>1610.5</v>
      </c>
      <c r="I556" s="36">
        <v>0</v>
      </c>
    </row>
    <row r="557" spans="1:9" s="69" customFormat="1" ht="50.25" customHeight="1">
      <c r="A557" s="2">
        <v>31</v>
      </c>
      <c r="B557" s="37" t="s">
        <v>168</v>
      </c>
      <c r="C557" s="37" t="s">
        <v>15</v>
      </c>
      <c r="D557" s="141" t="s">
        <v>152</v>
      </c>
      <c r="E557" s="142"/>
      <c r="F557" s="34" t="s">
        <v>2</v>
      </c>
      <c r="G557" s="36">
        <f t="shared" si="17"/>
        <v>1409.4</v>
      </c>
      <c r="H557" s="36">
        <v>1409.4</v>
      </c>
      <c r="I557" s="36">
        <v>0</v>
      </c>
    </row>
    <row r="558" spans="1:9" s="69" customFormat="1" ht="50.25">
      <c r="A558" s="2">
        <v>32</v>
      </c>
      <c r="B558" s="34" t="s">
        <v>223</v>
      </c>
      <c r="C558" s="34" t="s">
        <v>16</v>
      </c>
      <c r="D558" s="57">
        <v>93</v>
      </c>
      <c r="E558" s="39">
        <v>2024.5</v>
      </c>
      <c r="F558" s="34" t="s">
        <v>2</v>
      </c>
      <c r="G558" s="36">
        <f t="shared" si="17"/>
        <v>547.3</v>
      </c>
      <c r="H558" s="36">
        <v>0</v>
      </c>
      <c r="I558" s="36">
        <v>547.3</v>
      </c>
    </row>
    <row r="559" spans="1:9" s="69" customFormat="1" ht="50.25">
      <c r="A559" s="143" t="s">
        <v>203</v>
      </c>
      <c r="B559" s="143"/>
      <c r="C559" s="143"/>
      <c r="D559" s="143"/>
      <c r="E559" s="143"/>
      <c r="F559" s="143"/>
      <c r="G559" s="36">
        <f t="shared" si="17"/>
        <v>3000</v>
      </c>
      <c r="H559" s="36">
        <v>0</v>
      </c>
      <c r="I559" s="36">
        <v>3000</v>
      </c>
    </row>
    <row r="560" spans="1:9" s="80" customFormat="1" ht="50.25">
      <c r="A560" s="144" t="s">
        <v>7</v>
      </c>
      <c r="B560" s="144"/>
      <c r="C560" s="70"/>
      <c r="D560" s="45">
        <f>SUM(D527:D558)</f>
        <v>1741</v>
      </c>
      <c r="E560" s="36">
        <f>SUM(E527:E558)</f>
        <v>38391.1</v>
      </c>
      <c r="F560" s="70"/>
      <c r="G560" s="36">
        <f>SUM(G527:G559)</f>
        <v>159617.9</v>
      </c>
      <c r="H560" s="36">
        <f>SUM(H527:H559)</f>
        <v>149233</v>
      </c>
      <c r="I560" s="36">
        <f>SUM(I527:I559)</f>
        <v>10384.9</v>
      </c>
    </row>
    <row r="561" spans="1:9" s="82" customFormat="1" ht="57.75" customHeight="1">
      <c r="A561" s="134" t="s">
        <v>265</v>
      </c>
      <c r="B561" s="139"/>
      <c r="C561" s="139"/>
      <c r="D561" s="139"/>
      <c r="E561" s="139"/>
      <c r="F561" s="139"/>
      <c r="G561" s="139"/>
      <c r="H561" s="139"/>
      <c r="I561" s="135"/>
    </row>
    <row r="562" spans="1:9" s="82" customFormat="1" ht="50.25">
      <c r="A562" s="2">
        <v>1</v>
      </c>
      <c r="B562" s="37" t="s">
        <v>26</v>
      </c>
      <c r="C562" s="34" t="s">
        <v>12</v>
      </c>
      <c r="D562" s="1">
        <v>0</v>
      </c>
      <c r="E562" s="1">
        <v>0</v>
      </c>
      <c r="F562" s="34" t="s">
        <v>2</v>
      </c>
      <c r="G562" s="36">
        <f aca="true" t="shared" si="18" ref="G562:G595">H562+I562</f>
        <v>3000</v>
      </c>
      <c r="H562" s="77">
        <v>3000</v>
      </c>
      <c r="I562" s="77">
        <v>0</v>
      </c>
    </row>
    <row r="563" spans="1:9" s="80" customFormat="1" ht="50.25">
      <c r="A563" s="2">
        <v>2</v>
      </c>
      <c r="B563" s="34" t="s">
        <v>213</v>
      </c>
      <c r="C563" s="35" t="s">
        <v>12</v>
      </c>
      <c r="D563" s="2">
        <v>34</v>
      </c>
      <c r="E563" s="2">
        <v>2064.9</v>
      </c>
      <c r="F563" s="34" t="s">
        <v>2</v>
      </c>
      <c r="G563" s="36">
        <f t="shared" si="18"/>
        <v>8592.3</v>
      </c>
      <c r="H563" s="36">
        <v>8592.3</v>
      </c>
      <c r="I563" s="36">
        <v>0</v>
      </c>
    </row>
    <row r="564" spans="1:9" s="69" customFormat="1" ht="50.25">
      <c r="A564" s="2">
        <v>3</v>
      </c>
      <c r="B564" s="37" t="s">
        <v>219</v>
      </c>
      <c r="C564" s="35" t="s">
        <v>12</v>
      </c>
      <c r="D564" s="1">
        <v>68</v>
      </c>
      <c r="E564" s="1">
        <v>1655.5</v>
      </c>
      <c r="F564" s="34" t="s">
        <v>2</v>
      </c>
      <c r="G564" s="1">
        <f t="shared" si="18"/>
        <v>4688.1</v>
      </c>
      <c r="H564" s="1">
        <v>4688.1</v>
      </c>
      <c r="I564" s="36">
        <v>0</v>
      </c>
    </row>
    <row r="565" spans="1:9" s="80" customFormat="1" ht="50.25">
      <c r="A565" s="2">
        <v>4</v>
      </c>
      <c r="B565" s="37" t="s">
        <v>221</v>
      </c>
      <c r="C565" s="37" t="s">
        <v>14</v>
      </c>
      <c r="D565" s="45">
        <v>128</v>
      </c>
      <c r="E565" s="36">
        <v>3057.9</v>
      </c>
      <c r="F565" s="34" t="s">
        <v>2</v>
      </c>
      <c r="G565" s="36">
        <f t="shared" si="18"/>
        <v>2099</v>
      </c>
      <c r="H565" s="36">
        <v>2099</v>
      </c>
      <c r="I565" s="36">
        <v>0</v>
      </c>
    </row>
    <row r="566" spans="1:9" s="83" customFormat="1" ht="50.25" customHeight="1">
      <c r="A566" s="2">
        <v>5</v>
      </c>
      <c r="B566" s="38" t="s">
        <v>172</v>
      </c>
      <c r="C566" s="34" t="s">
        <v>14</v>
      </c>
      <c r="D566" s="2">
        <v>120</v>
      </c>
      <c r="E566" s="36">
        <v>4297.4</v>
      </c>
      <c r="F566" s="34" t="s">
        <v>2</v>
      </c>
      <c r="G566" s="36">
        <f t="shared" si="18"/>
        <v>4148.5</v>
      </c>
      <c r="H566" s="36">
        <v>4148.5</v>
      </c>
      <c r="I566" s="36">
        <v>0</v>
      </c>
    </row>
    <row r="567" spans="1:9" s="80" customFormat="1" ht="50.25">
      <c r="A567" s="2">
        <v>6</v>
      </c>
      <c r="B567" s="34" t="s">
        <v>18</v>
      </c>
      <c r="C567" s="34" t="s">
        <v>14</v>
      </c>
      <c r="D567" s="2">
        <v>321</v>
      </c>
      <c r="E567" s="3">
        <v>13209.6</v>
      </c>
      <c r="F567" s="34" t="s">
        <v>2</v>
      </c>
      <c r="G567" s="36">
        <f t="shared" si="18"/>
        <v>15743</v>
      </c>
      <c r="H567" s="36">
        <v>15743</v>
      </c>
      <c r="I567" s="36">
        <v>0</v>
      </c>
    </row>
    <row r="568" spans="1:9" s="79" customFormat="1" ht="50.25" customHeight="1">
      <c r="A568" s="2">
        <v>7</v>
      </c>
      <c r="B568" s="40" t="s">
        <v>210</v>
      </c>
      <c r="C568" s="42" t="s">
        <v>14</v>
      </c>
      <c r="D568" s="2">
        <v>110</v>
      </c>
      <c r="E568" s="2">
        <v>6931.9</v>
      </c>
      <c r="F568" s="40" t="s">
        <v>2</v>
      </c>
      <c r="G568" s="39">
        <f t="shared" si="18"/>
        <v>11607.3</v>
      </c>
      <c r="H568" s="39">
        <v>11607.3</v>
      </c>
      <c r="I568" s="39">
        <v>0</v>
      </c>
    </row>
    <row r="569" spans="1:9" s="84" customFormat="1" ht="50.25">
      <c r="A569" s="2">
        <v>8</v>
      </c>
      <c r="B569" s="37" t="s">
        <v>271</v>
      </c>
      <c r="C569" s="37" t="s">
        <v>14</v>
      </c>
      <c r="D569" s="45">
        <v>200</v>
      </c>
      <c r="E569" s="36">
        <v>4238.4</v>
      </c>
      <c r="F569" s="34" t="s">
        <v>2</v>
      </c>
      <c r="G569" s="36">
        <f t="shared" si="18"/>
        <v>4237.5</v>
      </c>
      <c r="H569" s="36">
        <v>4237.5</v>
      </c>
      <c r="I569" s="36">
        <v>0</v>
      </c>
    </row>
    <row r="570" spans="1:9" s="80" customFormat="1" ht="50.25">
      <c r="A570" s="2">
        <v>9</v>
      </c>
      <c r="B570" s="34" t="s">
        <v>181</v>
      </c>
      <c r="C570" s="34" t="s">
        <v>14</v>
      </c>
      <c r="D570" s="57">
        <v>90</v>
      </c>
      <c r="E570" s="39">
        <v>4067.6</v>
      </c>
      <c r="F570" s="34" t="s">
        <v>2</v>
      </c>
      <c r="G570" s="36">
        <f t="shared" si="18"/>
        <v>13385.8</v>
      </c>
      <c r="H570" s="36">
        <v>13385.8</v>
      </c>
      <c r="I570" s="36">
        <v>0</v>
      </c>
    </row>
    <row r="571" spans="1:9" s="80" customFormat="1" ht="50.25">
      <c r="A571" s="2">
        <v>10</v>
      </c>
      <c r="B571" s="38" t="s">
        <v>171</v>
      </c>
      <c r="C571" s="34" t="s">
        <v>14</v>
      </c>
      <c r="D571" s="2">
        <v>198</v>
      </c>
      <c r="E571" s="3">
        <v>3760.1</v>
      </c>
      <c r="F571" s="34" t="s">
        <v>2</v>
      </c>
      <c r="G571" s="36">
        <f t="shared" si="18"/>
        <v>15000</v>
      </c>
      <c r="H571" s="36">
        <v>15000</v>
      </c>
      <c r="I571" s="36">
        <v>0</v>
      </c>
    </row>
    <row r="572" spans="1:9" s="80" customFormat="1" ht="50.25">
      <c r="A572" s="2">
        <v>11</v>
      </c>
      <c r="B572" s="34" t="s">
        <v>234</v>
      </c>
      <c r="C572" s="34" t="s">
        <v>13</v>
      </c>
      <c r="D572" s="2">
        <v>0</v>
      </c>
      <c r="E572" s="3">
        <v>0</v>
      </c>
      <c r="F572" s="34" t="s">
        <v>2</v>
      </c>
      <c r="G572" s="36">
        <f t="shared" si="18"/>
        <v>17200</v>
      </c>
      <c r="H572" s="36">
        <v>16000</v>
      </c>
      <c r="I572" s="36">
        <v>1200</v>
      </c>
    </row>
    <row r="573" spans="1:9" s="80" customFormat="1" ht="50.25">
      <c r="A573" s="2">
        <v>12</v>
      </c>
      <c r="B573" s="38" t="s">
        <v>179</v>
      </c>
      <c r="C573" s="34" t="s">
        <v>13</v>
      </c>
      <c r="D573" s="2">
        <v>93</v>
      </c>
      <c r="E573" s="3">
        <v>1834.8</v>
      </c>
      <c r="F573" s="34" t="s">
        <v>2</v>
      </c>
      <c r="G573" s="36">
        <f t="shared" si="18"/>
        <v>16139.1</v>
      </c>
      <c r="H573" s="36">
        <v>16139.1</v>
      </c>
      <c r="I573" s="36">
        <v>0</v>
      </c>
    </row>
    <row r="574" spans="1:9" s="79" customFormat="1" ht="50.25">
      <c r="A574" s="2">
        <v>13</v>
      </c>
      <c r="B574" s="37" t="s">
        <v>168</v>
      </c>
      <c r="C574" s="37" t="s">
        <v>15</v>
      </c>
      <c r="D574" s="45">
        <v>118</v>
      </c>
      <c r="E574" s="36">
        <v>2775.9</v>
      </c>
      <c r="F574" s="34" t="s">
        <v>2</v>
      </c>
      <c r="G574" s="36">
        <f t="shared" si="18"/>
        <v>6094.8</v>
      </c>
      <c r="H574" s="36">
        <v>6094.8</v>
      </c>
      <c r="I574" s="36">
        <v>0</v>
      </c>
    </row>
    <row r="575" spans="1:9" s="80" customFormat="1" ht="50.25">
      <c r="A575" s="2">
        <v>14</v>
      </c>
      <c r="B575" s="34" t="s">
        <v>232</v>
      </c>
      <c r="C575" s="34" t="s">
        <v>12</v>
      </c>
      <c r="D575" s="2">
        <v>205</v>
      </c>
      <c r="E575" s="36">
        <v>6047.4</v>
      </c>
      <c r="F575" s="34" t="s">
        <v>2</v>
      </c>
      <c r="G575" s="36">
        <f t="shared" si="18"/>
        <v>36665.9</v>
      </c>
      <c r="H575" s="36">
        <v>36665.9</v>
      </c>
      <c r="I575" s="36">
        <v>0</v>
      </c>
    </row>
    <row r="576" spans="1:9" ht="50.25">
      <c r="A576" s="2">
        <v>15</v>
      </c>
      <c r="B576" s="34" t="s">
        <v>211</v>
      </c>
      <c r="C576" s="35" t="s">
        <v>12</v>
      </c>
      <c r="D576" s="2">
        <v>88</v>
      </c>
      <c r="E576" s="39">
        <v>2596.4</v>
      </c>
      <c r="F576" s="34" t="s">
        <v>2</v>
      </c>
      <c r="G576" s="36">
        <f t="shared" si="18"/>
        <v>12755.6</v>
      </c>
      <c r="H576" s="36">
        <v>12755.6</v>
      </c>
      <c r="I576" s="36">
        <v>0</v>
      </c>
    </row>
    <row r="577" spans="1:9" s="79" customFormat="1" ht="50.25">
      <c r="A577" s="2">
        <v>16</v>
      </c>
      <c r="B577" s="34" t="s">
        <v>212</v>
      </c>
      <c r="C577" s="35" t="s">
        <v>12</v>
      </c>
      <c r="D577" s="2">
        <v>81</v>
      </c>
      <c r="E577" s="2">
        <v>4610.9</v>
      </c>
      <c r="F577" s="34" t="s">
        <v>2</v>
      </c>
      <c r="G577" s="36">
        <f t="shared" si="18"/>
        <v>21847.8</v>
      </c>
      <c r="H577" s="36">
        <v>21847.8</v>
      </c>
      <c r="I577" s="36">
        <v>0</v>
      </c>
    </row>
    <row r="578" spans="1:9" s="82" customFormat="1" ht="50.25" customHeight="1">
      <c r="A578" s="2">
        <v>17</v>
      </c>
      <c r="B578" s="34" t="s">
        <v>225</v>
      </c>
      <c r="C578" s="34" t="s">
        <v>12</v>
      </c>
      <c r="D578" s="2">
        <v>180</v>
      </c>
      <c r="E578" s="3">
        <v>3583.3</v>
      </c>
      <c r="F578" s="34" t="s">
        <v>2</v>
      </c>
      <c r="G578" s="36">
        <f t="shared" si="18"/>
        <v>16702.1</v>
      </c>
      <c r="H578" s="36">
        <v>16702.1</v>
      </c>
      <c r="I578" s="36">
        <v>0</v>
      </c>
    </row>
    <row r="579" spans="1:9" s="80" customFormat="1" ht="50.25">
      <c r="A579" s="2">
        <v>18</v>
      </c>
      <c r="B579" s="34" t="s">
        <v>169</v>
      </c>
      <c r="C579" s="34" t="s">
        <v>13</v>
      </c>
      <c r="D579" s="2">
        <v>18</v>
      </c>
      <c r="E579" s="3">
        <v>183.6</v>
      </c>
      <c r="F579" s="34" t="s">
        <v>2</v>
      </c>
      <c r="G579" s="36">
        <f t="shared" si="18"/>
        <v>2001.9</v>
      </c>
      <c r="H579" s="36">
        <v>1851.9</v>
      </c>
      <c r="I579" s="36">
        <v>150</v>
      </c>
    </row>
    <row r="580" spans="1:9" s="80" customFormat="1" ht="50.25">
      <c r="A580" s="2">
        <v>19</v>
      </c>
      <c r="B580" s="34" t="s">
        <v>222</v>
      </c>
      <c r="C580" s="34" t="s">
        <v>14</v>
      </c>
      <c r="D580" s="57">
        <v>133</v>
      </c>
      <c r="E580" s="39">
        <v>3877.7</v>
      </c>
      <c r="F580" s="34" t="s">
        <v>2</v>
      </c>
      <c r="G580" s="36">
        <f t="shared" si="18"/>
        <v>15534.9</v>
      </c>
      <c r="H580" s="36">
        <v>15534.9</v>
      </c>
      <c r="I580" s="36">
        <v>0</v>
      </c>
    </row>
    <row r="581" spans="1:9" s="69" customFormat="1" ht="50.25" customHeight="1">
      <c r="A581" s="2">
        <v>20</v>
      </c>
      <c r="B581" s="34" t="s">
        <v>294</v>
      </c>
      <c r="C581" s="34" t="s">
        <v>13</v>
      </c>
      <c r="D581" s="57">
        <v>65</v>
      </c>
      <c r="E581" s="39">
        <v>3430.9</v>
      </c>
      <c r="F581" s="34" t="s">
        <v>2</v>
      </c>
      <c r="G581" s="36">
        <f t="shared" si="18"/>
        <v>15668.2</v>
      </c>
      <c r="H581" s="36">
        <v>15668.2</v>
      </c>
      <c r="I581" s="36">
        <v>0</v>
      </c>
    </row>
    <row r="582" spans="1:9" s="69" customFormat="1" ht="50.25">
      <c r="A582" s="2">
        <v>21</v>
      </c>
      <c r="B582" s="34" t="s">
        <v>209</v>
      </c>
      <c r="C582" s="35" t="s">
        <v>15</v>
      </c>
      <c r="D582" s="2">
        <v>227</v>
      </c>
      <c r="E582" s="2">
        <v>5844.8</v>
      </c>
      <c r="F582" s="34" t="s">
        <v>2</v>
      </c>
      <c r="G582" s="36">
        <f t="shared" si="18"/>
        <v>14795.1</v>
      </c>
      <c r="H582" s="36">
        <v>14795.1</v>
      </c>
      <c r="I582" s="36">
        <v>0</v>
      </c>
    </row>
    <row r="583" spans="1:9" s="69" customFormat="1" ht="50.25">
      <c r="A583" s="2">
        <v>22</v>
      </c>
      <c r="B583" s="34" t="s">
        <v>42</v>
      </c>
      <c r="C583" s="35" t="s">
        <v>12</v>
      </c>
      <c r="D583" s="2">
        <v>29</v>
      </c>
      <c r="E583" s="39">
        <v>3872.7</v>
      </c>
      <c r="F583" s="34" t="s">
        <v>2</v>
      </c>
      <c r="G583" s="36">
        <f>H583+I583</f>
        <v>9000</v>
      </c>
      <c r="H583" s="36">
        <v>8000</v>
      </c>
      <c r="I583" s="36">
        <v>1000</v>
      </c>
    </row>
    <row r="584" spans="1:9" s="82" customFormat="1" ht="150.75">
      <c r="A584" s="2">
        <v>23</v>
      </c>
      <c r="B584" s="40" t="s">
        <v>250</v>
      </c>
      <c r="C584" s="42" t="s">
        <v>52</v>
      </c>
      <c r="D584" s="2">
        <v>0</v>
      </c>
      <c r="E584" s="39">
        <v>252.8</v>
      </c>
      <c r="F584" s="40" t="s">
        <v>5</v>
      </c>
      <c r="G584" s="39">
        <f>H584+I584</f>
        <v>6980</v>
      </c>
      <c r="H584" s="39">
        <v>6000</v>
      </c>
      <c r="I584" s="39">
        <v>980</v>
      </c>
    </row>
    <row r="585" spans="1:9" s="80" customFormat="1" ht="150" customHeight="1">
      <c r="A585" s="2">
        <v>24</v>
      </c>
      <c r="B585" s="40" t="s">
        <v>251</v>
      </c>
      <c r="C585" s="42" t="s">
        <v>52</v>
      </c>
      <c r="D585" s="2">
        <v>0</v>
      </c>
      <c r="E585" s="39">
        <v>259.3</v>
      </c>
      <c r="F585" s="40" t="s">
        <v>5</v>
      </c>
      <c r="G585" s="39">
        <f aca="true" t="shared" si="19" ref="G585:G593">H585+I585</f>
        <v>10150</v>
      </c>
      <c r="H585" s="39">
        <v>9000</v>
      </c>
      <c r="I585" s="39">
        <v>1150</v>
      </c>
    </row>
    <row r="586" spans="1:9" s="82" customFormat="1" ht="150.75">
      <c r="A586" s="2">
        <v>25</v>
      </c>
      <c r="B586" s="40" t="s">
        <v>252</v>
      </c>
      <c r="C586" s="42" t="s">
        <v>52</v>
      </c>
      <c r="D586" s="2">
        <v>0</v>
      </c>
      <c r="E586" s="39">
        <v>274.3</v>
      </c>
      <c r="F586" s="40" t="s">
        <v>5</v>
      </c>
      <c r="G586" s="39">
        <f t="shared" si="19"/>
        <v>12920</v>
      </c>
      <c r="H586" s="39">
        <v>12000</v>
      </c>
      <c r="I586" s="39">
        <v>920</v>
      </c>
    </row>
    <row r="587" spans="1:9" s="80" customFormat="1" ht="150.75">
      <c r="A587" s="2">
        <v>26</v>
      </c>
      <c r="B587" s="40" t="s">
        <v>253</v>
      </c>
      <c r="C587" s="42" t="s">
        <v>52</v>
      </c>
      <c r="D587" s="2">
        <v>0</v>
      </c>
      <c r="E587" s="100">
        <v>266.2</v>
      </c>
      <c r="F587" s="40" t="s">
        <v>5</v>
      </c>
      <c r="G587" s="39">
        <f t="shared" si="19"/>
        <v>8390</v>
      </c>
      <c r="H587" s="39">
        <v>7500</v>
      </c>
      <c r="I587" s="39">
        <v>890</v>
      </c>
    </row>
    <row r="588" spans="1:9" s="80" customFormat="1" ht="150" customHeight="1">
      <c r="A588" s="2">
        <v>27</v>
      </c>
      <c r="B588" s="40" t="s">
        <v>254</v>
      </c>
      <c r="C588" s="42" t="s">
        <v>52</v>
      </c>
      <c r="D588" s="2">
        <v>0</v>
      </c>
      <c r="E588" s="39">
        <v>498.2</v>
      </c>
      <c r="F588" s="40" t="s">
        <v>5</v>
      </c>
      <c r="G588" s="39">
        <f t="shared" si="19"/>
        <v>7700</v>
      </c>
      <c r="H588" s="39">
        <v>6500</v>
      </c>
      <c r="I588" s="39">
        <v>1200</v>
      </c>
    </row>
    <row r="589" spans="1:9" ht="150.75">
      <c r="A589" s="2">
        <v>28</v>
      </c>
      <c r="B589" s="40" t="s">
        <v>255</v>
      </c>
      <c r="C589" s="42" t="s">
        <v>52</v>
      </c>
      <c r="D589" s="2">
        <v>0</v>
      </c>
      <c r="E589" s="39">
        <v>171.5</v>
      </c>
      <c r="F589" s="40" t="s">
        <v>5</v>
      </c>
      <c r="G589" s="39">
        <f t="shared" si="19"/>
        <v>9810</v>
      </c>
      <c r="H589" s="39">
        <v>8900</v>
      </c>
      <c r="I589" s="39">
        <v>910</v>
      </c>
    </row>
    <row r="590" spans="1:9" ht="150.75">
      <c r="A590" s="2">
        <v>29</v>
      </c>
      <c r="B590" s="40" t="s">
        <v>256</v>
      </c>
      <c r="C590" s="42" t="s">
        <v>52</v>
      </c>
      <c r="D590" s="2">
        <v>0</v>
      </c>
      <c r="E590" s="39">
        <v>385.3</v>
      </c>
      <c r="F590" s="40" t="s">
        <v>5</v>
      </c>
      <c r="G590" s="39">
        <f t="shared" si="19"/>
        <v>15680</v>
      </c>
      <c r="H590" s="39">
        <v>15000</v>
      </c>
      <c r="I590" s="39">
        <v>680</v>
      </c>
    </row>
    <row r="591" spans="1:9" s="82" customFormat="1" ht="150.75">
      <c r="A591" s="2">
        <v>30</v>
      </c>
      <c r="B591" s="40" t="s">
        <v>257</v>
      </c>
      <c r="C591" s="42" t="s">
        <v>52</v>
      </c>
      <c r="D591" s="2">
        <v>0</v>
      </c>
      <c r="E591" s="39">
        <v>241.8</v>
      </c>
      <c r="F591" s="40" t="s">
        <v>5</v>
      </c>
      <c r="G591" s="39">
        <f t="shared" si="19"/>
        <v>18870</v>
      </c>
      <c r="H591" s="39">
        <v>18000</v>
      </c>
      <c r="I591" s="39">
        <v>870</v>
      </c>
    </row>
    <row r="592" spans="1:9" s="80" customFormat="1" ht="50.25">
      <c r="A592" s="2">
        <v>31</v>
      </c>
      <c r="B592" s="40" t="s">
        <v>174</v>
      </c>
      <c r="C592" s="42" t="s">
        <v>12</v>
      </c>
      <c r="D592" s="2">
        <v>116</v>
      </c>
      <c r="E592" s="39">
        <v>3818</v>
      </c>
      <c r="F592" s="40" t="s">
        <v>2</v>
      </c>
      <c r="G592" s="39">
        <f t="shared" si="19"/>
        <v>15000</v>
      </c>
      <c r="H592" s="39">
        <v>14000</v>
      </c>
      <c r="I592" s="39">
        <v>1000</v>
      </c>
    </row>
    <row r="593" spans="1:9" s="80" customFormat="1" ht="50.25">
      <c r="A593" s="2">
        <v>32</v>
      </c>
      <c r="B593" s="40" t="s">
        <v>283</v>
      </c>
      <c r="C593" s="42" t="s">
        <v>14</v>
      </c>
      <c r="D593" s="2"/>
      <c r="E593" s="39"/>
      <c r="F593" s="40" t="s">
        <v>2</v>
      </c>
      <c r="G593" s="39">
        <f t="shared" si="19"/>
        <v>6000</v>
      </c>
      <c r="H593" s="39">
        <v>6000</v>
      </c>
      <c r="I593" s="39">
        <v>0</v>
      </c>
    </row>
    <row r="594" spans="1:9" s="69" customFormat="1" ht="50.25" customHeight="1">
      <c r="A594" s="2">
        <v>33</v>
      </c>
      <c r="B594" s="34" t="s">
        <v>223</v>
      </c>
      <c r="C594" s="34" t="s">
        <v>16</v>
      </c>
      <c r="D594" s="57">
        <v>93</v>
      </c>
      <c r="E594" s="39">
        <v>2024.5</v>
      </c>
      <c r="F594" s="34" t="s">
        <v>2</v>
      </c>
      <c r="G594" s="36">
        <f t="shared" si="18"/>
        <v>8008.8</v>
      </c>
      <c r="H594" s="36">
        <v>8008.8</v>
      </c>
      <c r="I594" s="36">
        <v>0</v>
      </c>
    </row>
    <row r="595" spans="1:9" s="69" customFormat="1" ht="50.25">
      <c r="A595" s="143" t="s">
        <v>203</v>
      </c>
      <c r="B595" s="143"/>
      <c r="C595" s="143"/>
      <c r="D595" s="143"/>
      <c r="E595" s="143"/>
      <c r="F595" s="143"/>
      <c r="G595" s="36">
        <f t="shared" si="18"/>
        <v>3000</v>
      </c>
      <c r="H595" s="36">
        <v>0</v>
      </c>
      <c r="I595" s="36">
        <v>3000</v>
      </c>
    </row>
    <row r="596" spans="1:9" ht="51" customHeight="1">
      <c r="A596" s="144" t="s">
        <v>7</v>
      </c>
      <c r="B596" s="144"/>
      <c r="C596" s="70"/>
      <c r="D596" s="45">
        <f>SUM(D562:D594)</f>
        <v>2715</v>
      </c>
      <c r="E596" s="36">
        <f>SUM(E562:E594)</f>
        <v>90133.6</v>
      </c>
      <c r="F596" s="70"/>
      <c r="G596" s="36">
        <f>SUM(G562:G595)</f>
        <v>389415.7</v>
      </c>
      <c r="H596" s="36">
        <f>SUM(H562:H595)</f>
        <v>375465.7</v>
      </c>
      <c r="I596" s="36">
        <f>SUM(I562:I595)</f>
        <v>13950</v>
      </c>
    </row>
    <row r="597" spans="1:9" ht="44.25" customHeight="1">
      <c r="A597" s="144" t="s">
        <v>6</v>
      </c>
      <c r="B597" s="144"/>
      <c r="C597" s="37"/>
      <c r="D597" s="57">
        <f>D68+D110+D157+D184+D232+D276+D319+D363+D390+D409+D427+D448+D484+D525+D560+D596</f>
        <v>21416</v>
      </c>
      <c r="E597" s="39">
        <f>E68+E110+E157+E184+E232+E276+E319+E363+E390+E409+E427+E448+E484+E525+E560+E596</f>
        <v>545843.3</v>
      </c>
      <c r="F597" s="39"/>
      <c r="G597" s="39">
        <v>2312093.7</v>
      </c>
      <c r="H597" s="39">
        <v>2171659.4</v>
      </c>
      <c r="I597" s="39">
        <v>140434.3</v>
      </c>
    </row>
    <row r="598" spans="1:9" ht="44.25" customHeight="1">
      <c r="A598" s="8"/>
      <c r="D598" s="8"/>
      <c r="E598" s="8"/>
      <c r="G598" s="8"/>
      <c r="H598" s="8"/>
      <c r="I598" s="8"/>
    </row>
    <row r="599" s="23" customFormat="1" ht="54"/>
    <row r="600" s="23" customFormat="1" ht="54"/>
    <row r="601" spans="1:9" ht="27.75">
      <c r="A601" s="8"/>
      <c r="D601" s="8"/>
      <c r="E601" s="8"/>
      <c r="G601" s="8"/>
      <c r="H601" s="8"/>
      <c r="I601" s="8"/>
    </row>
    <row r="602" spans="1:9" ht="27.75">
      <c r="A602" s="8"/>
      <c r="D602" s="8"/>
      <c r="E602" s="8"/>
      <c r="G602" s="8"/>
      <c r="H602" s="8"/>
      <c r="I602" s="8"/>
    </row>
    <row r="603" spans="1:9" ht="27.75">
      <c r="A603" s="8"/>
      <c r="D603" s="8"/>
      <c r="E603" s="8"/>
      <c r="G603" s="8"/>
      <c r="H603" s="8"/>
      <c r="I603" s="8"/>
    </row>
    <row r="604" spans="1:9" ht="27.75">
      <c r="A604" s="8"/>
      <c r="D604" s="8"/>
      <c r="E604" s="8"/>
      <c r="G604" s="8"/>
      <c r="H604" s="8"/>
      <c r="I604" s="8"/>
    </row>
    <row r="605" spans="1:9" ht="27.75">
      <c r="A605" s="8"/>
      <c r="D605" s="8"/>
      <c r="E605" s="8"/>
      <c r="G605" s="8"/>
      <c r="H605" s="8"/>
      <c r="I605" s="8"/>
    </row>
    <row r="606" spans="1:9" ht="27.75">
      <c r="A606" s="8"/>
      <c r="D606" s="8"/>
      <c r="E606" s="8"/>
      <c r="G606" s="8"/>
      <c r="H606" s="8"/>
      <c r="I606" s="8"/>
    </row>
    <row r="607" spans="1:9" ht="27.75">
      <c r="A607" s="8"/>
      <c r="D607" s="8"/>
      <c r="E607" s="8"/>
      <c r="G607" s="8"/>
      <c r="H607" s="8"/>
      <c r="I607" s="8"/>
    </row>
    <row r="608" spans="1:9" ht="27.75">
      <c r="A608" s="8"/>
      <c r="D608" s="8"/>
      <c r="E608" s="8"/>
      <c r="G608" s="8"/>
      <c r="H608" s="8"/>
      <c r="I608" s="8"/>
    </row>
    <row r="609" s="8" customFormat="1" ht="27.75"/>
    <row r="610" s="8" customFormat="1" ht="27.75"/>
    <row r="611" s="8" customFormat="1" ht="27.75"/>
    <row r="612" s="8" customFormat="1" ht="27.75"/>
    <row r="613" s="8" customFormat="1" ht="27.75"/>
    <row r="614" s="8" customFormat="1" ht="27.75"/>
    <row r="615" s="8" customFormat="1" ht="50.25" customHeight="1"/>
    <row r="616" s="8" customFormat="1" ht="27.75"/>
    <row r="617" s="8" customFormat="1" ht="27.75"/>
    <row r="660" spans="1:3" ht="27.75">
      <c r="A660" s="177"/>
      <c r="B660" s="177"/>
      <c r="C660" s="177"/>
    </row>
  </sheetData>
  <sheetProtection/>
  <autoFilter ref="A19:U597"/>
  <mergeCells count="381">
    <mergeCell ref="D474:E474"/>
    <mergeCell ref="D475:E475"/>
    <mergeCell ref="D460:E460"/>
    <mergeCell ref="D476:E476"/>
    <mergeCell ref="D471:E471"/>
    <mergeCell ref="D456:E456"/>
    <mergeCell ref="D466:E466"/>
    <mergeCell ref="D467:E467"/>
    <mergeCell ref="D458:E458"/>
    <mergeCell ref="D473:E473"/>
    <mergeCell ref="D380:E380"/>
    <mergeCell ref="D464:E464"/>
    <mergeCell ref="D465:E465"/>
    <mergeCell ref="A389:F389"/>
    <mergeCell ref="D430:E430"/>
    <mergeCell ref="D463:E463"/>
    <mergeCell ref="D441:E441"/>
    <mergeCell ref="D432:E432"/>
    <mergeCell ref="D393:E393"/>
    <mergeCell ref="A597:B597"/>
    <mergeCell ref="A447:F447"/>
    <mergeCell ref="A448:B448"/>
    <mergeCell ref="A449:I449"/>
    <mergeCell ref="D450:E450"/>
    <mergeCell ref="D455:E455"/>
    <mergeCell ref="D477:E477"/>
    <mergeCell ref="D457:E457"/>
    <mergeCell ref="D461:E461"/>
    <mergeCell ref="D472:E472"/>
    <mergeCell ref="D462:E462"/>
    <mergeCell ref="D493:E493"/>
    <mergeCell ref="D494:E494"/>
    <mergeCell ref="A364:I364"/>
    <mergeCell ref="D366:E366"/>
    <mergeCell ref="D373:E373"/>
    <mergeCell ref="D375:E375"/>
    <mergeCell ref="A388:F388"/>
    <mergeCell ref="D429:E429"/>
    <mergeCell ref="D487:E487"/>
    <mergeCell ref="D499:E499"/>
    <mergeCell ref="D500:E500"/>
    <mergeCell ref="D501:E501"/>
    <mergeCell ref="D434:E434"/>
    <mergeCell ref="D372:E372"/>
    <mergeCell ref="A408:F408"/>
    <mergeCell ref="A409:B409"/>
    <mergeCell ref="A426:F426"/>
    <mergeCell ref="A427:B427"/>
    <mergeCell ref="D478:E478"/>
    <mergeCell ref="D492:E492"/>
    <mergeCell ref="A390:B390"/>
    <mergeCell ref="D376:E376"/>
    <mergeCell ref="D367:E367"/>
    <mergeCell ref="D490:E490"/>
    <mergeCell ref="D377:E377"/>
    <mergeCell ref="D435:E435"/>
    <mergeCell ref="D378:E378"/>
    <mergeCell ref="D468:E468"/>
    <mergeCell ref="D379:E379"/>
    <mergeCell ref="D296:E296"/>
    <mergeCell ref="D297:E297"/>
    <mergeCell ref="D300:E300"/>
    <mergeCell ref="D347:E347"/>
    <mergeCell ref="D309:E309"/>
    <mergeCell ref="D316:E316"/>
    <mergeCell ref="D298:E298"/>
    <mergeCell ref="D299:E299"/>
    <mergeCell ref="D337:E337"/>
    <mergeCell ref="D339:E339"/>
    <mergeCell ref="D273:E273"/>
    <mergeCell ref="D271:E271"/>
    <mergeCell ref="D255:E255"/>
    <mergeCell ref="D265:E265"/>
    <mergeCell ref="D268:E268"/>
    <mergeCell ref="D270:E270"/>
    <mergeCell ref="D264:E264"/>
    <mergeCell ref="D295:E295"/>
    <mergeCell ref="D266:E266"/>
    <mergeCell ref="D261:E261"/>
    <mergeCell ref="D267:E267"/>
    <mergeCell ref="D258:E258"/>
    <mergeCell ref="D236:E236"/>
    <mergeCell ref="D240:E240"/>
    <mergeCell ref="D243:E243"/>
    <mergeCell ref="D244:E244"/>
    <mergeCell ref="D252:E252"/>
    <mergeCell ref="A233:I233"/>
    <mergeCell ref="D247:E247"/>
    <mergeCell ref="D235:E235"/>
    <mergeCell ref="D239:E239"/>
    <mergeCell ref="D241:E241"/>
    <mergeCell ref="D254:E254"/>
    <mergeCell ref="A232:B232"/>
    <mergeCell ref="D188:E188"/>
    <mergeCell ref="D242:E242"/>
    <mergeCell ref="D246:E246"/>
    <mergeCell ref="D217:E217"/>
    <mergeCell ref="D260:E260"/>
    <mergeCell ref="D256:E256"/>
    <mergeCell ref="D249:E249"/>
    <mergeCell ref="D259:E259"/>
    <mergeCell ref="D251:E251"/>
    <mergeCell ref="D213:E213"/>
    <mergeCell ref="D211:E211"/>
    <mergeCell ref="A660:C660"/>
    <mergeCell ref="D163:E163"/>
    <mergeCell ref="D166:E166"/>
    <mergeCell ref="D212:E212"/>
    <mergeCell ref="D229:E229"/>
    <mergeCell ref="D345:E345"/>
    <mergeCell ref="D193:E193"/>
    <mergeCell ref="D253:E253"/>
    <mergeCell ref="D199:E199"/>
    <mergeCell ref="D190:E190"/>
    <mergeCell ref="D230:E230"/>
    <mergeCell ref="D209:E209"/>
    <mergeCell ref="D191:E191"/>
    <mergeCell ref="D201:E201"/>
    <mergeCell ref="D203:E203"/>
    <mergeCell ref="D208:E208"/>
    <mergeCell ref="D196:E196"/>
    <mergeCell ref="D202:E202"/>
    <mergeCell ref="D189:E189"/>
    <mergeCell ref="D181:E181"/>
    <mergeCell ref="A182:F182"/>
    <mergeCell ref="D192:E192"/>
    <mergeCell ref="D197:E197"/>
    <mergeCell ref="A184:B184"/>
    <mergeCell ref="A183:F183"/>
    <mergeCell ref="D206:E206"/>
    <mergeCell ref="D113:E113"/>
    <mergeCell ref="D119:E119"/>
    <mergeCell ref="D129:E129"/>
    <mergeCell ref="D114:E114"/>
    <mergeCell ref="D137:E137"/>
    <mergeCell ref="D120:E120"/>
    <mergeCell ref="D116:E116"/>
    <mergeCell ref="D175:E175"/>
    <mergeCell ref="D177:E177"/>
    <mergeCell ref="G12:I12"/>
    <mergeCell ref="N78:U78"/>
    <mergeCell ref="Q81:U81"/>
    <mergeCell ref="D73:E73"/>
    <mergeCell ref="D161:E161"/>
    <mergeCell ref="D145:E145"/>
    <mergeCell ref="D152:E152"/>
    <mergeCell ref="D49:E49"/>
    <mergeCell ref="F17:F18"/>
    <mergeCell ref="D140:E140"/>
    <mergeCell ref="G2:I2"/>
    <mergeCell ref="G6:I6"/>
    <mergeCell ref="G8:I8"/>
    <mergeCell ref="G9:I9"/>
    <mergeCell ref="G11:I11"/>
    <mergeCell ref="D70:E70"/>
    <mergeCell ref="I16:J16"/>
    <mergeCell ref="D31:E31"/>
    <mergeCell ref="D32:E32"/>
    <mergeCell ref="D30:E30"/>
    <mergeCell ref="J17:J18"/>
    <mergeCell ref="A17:A18"/>
    <mergeCell ref="A20:J20"/>
    <mergeCell ref="H17:I17"/>
    <mergeCell ref="C17:C18"/>
    <mergeCell ref="D28:E28"/>
    <mergeCell ref="B17:B18"/>
    <mergeCell ref="D25:E25"/>
    <mergeCell ref="D33:E33"/>
    <mergeCell ref="D42:E42"/>
    <mergeCell ref="D38:E38"/>
    <mergeCell ref="A157:B157"/>
    <mergeCell ref="D83:E83"/>
    <mergeCell ref="D100:E100"/>
    <mergeCell ref="D128:E128"/>
    <mergeCell ref="D78:E78"/>
    <mergeCell ref="D79:E79"/>
    <mergeCell ref="D101:E101"/>
    <mergeCell ref="D54:E54"/>
    <mergeCell ref="D56:E56"/>
    <mergeCell ref="D35:E35"/>
    <mergeCell ref="D40:E40"/>
    <mergeCell ref="D43:E43"/>
    <mergeCell ref="D41:E41"/>
    <mergeCell ref="D50:E50"/>
    <mergeCell ref="D169:E169"/>
    <mergeCell ref="D117:E117"/>
    <mergeCell ref="D168:E168"/>
    <mergeCell ref="D127:E127"/>
    <mergeCell ref="D173:E173"/>
    <mergeCell ref="D126:E126"/>
    <mergeCell ref="D131:E131"/>
    <mergeCell ref="D135:E135"/>
    <mergeCell ref="D130:E130"/>
    <mergeCell ref="D143:E143"/>
    <mergeCell ref="A15:I15"/>
    <mergeCell ref="D59:E59"/>
    <mergeCell ref="D17:D18"/>
    <mergeCell ref="G17:G18"/>
    <mergeCell ref="D46:E46"/>
    <mergeCell ref="D47:E47"/>
    <mergeCell ref="D57:E57"/>
    <mergeCell ref="D52:E52"/>
    <mergeCell ref="D53:E53"/>
    <mergeCell ref="D48:E48"/>
    <mergeCell ref="G1:I1"/>
    <mergeCell ref="G3:I3"/>
    <mergeCell ref="G4:I4"/>
    <mergeCell ref="E17:E18"/>
    <mergeCell ref="D23:E23"/>
    <mergeCell ref="D34:E34"/>
    <mergeCell ref="A14:I14"/>
    <mergeCell ref="D22:E22"/>
    <mergeCell ref="G10:I10"/>
    <mergeCell ref="G7:I7"/>
    <mergeCell ref="D82:E82"/>
    <mergeCell ref="D96:E96"/>
    <mergeCell ref="D95:E95"/>
    <mergeCell ref="D94:E94"/>
    <mergeCell ref="D98:E98"/>
    <mergeCell ref="D106:E106"/>
    <mergeCell ref="D171:E171"/>
    <mergeCell ref="D99:E99"/>
    <mergeCell ref="D44:E44"/>
    <mergeCell ref="D45:E45"/>
    <mergeCell ref="A69:I69"/>
    <mergeCell ref="D74:E74"/>
    <mergeCell ref="A68:B68"/>
    <mergeCell ref="D65:E65"/>
    <mergeCell ref="D66:E66"/>
    <mergeCell ref="D72:E72"/>
    <mergeCell ref="D165:E165"/>
    <mergeCell ref="D123:E123"/>
    <mergeCell ref="D118:E118"/>
    <mergeCell ref="A158:I158"/>
    <mergeCell ref="D132:E132"/>
    <mergeCell ref="D122:E122"/>
    <mergeCell ref="D139:E139"/>
    <mergeCell ref="D154:E154"/>
    <mergeCell ref="D146:E146"/>
    <mergeCell ref="D155:E155"/>
    <mergeCell ref="D346:E346"/>
    <mergeCell ref="D348:E348"/>
    <mergeCell ref="D58:E58"/>
    <mergeCell ref="D102:E102"/>
    <mergeCell ref="D77:E77"/>
    <mergeCell ref="D85:E85"/>
    <mergeCell ref="A185:I185"/>
    <mergeCell ref="D204:E204"/>
    <mergeCell ref="A110:B110"/>
    <mergeCell ref="A111:I111"/>
    <mergeCell ref="D222:E222"/>
    <mergeCell ref="D205:E205"/>
    <mergeCell ref="D350:E350"/>
    <mergeCell ref="D327:E327"/>
    <mergeCell ref="D334:E334"/>
    <mergeCell ref="D341:E341"/>
    <mergeCell ref="D330:E330"/>
    <mergeCell ref="D333:E333"/>
    <mergeCell ref="D342:E342"/>
    <mergeCell ref="D343:E343"/>
    <mergeCell ref="D226:E226"/>
    <mergeCell ref="A277:I277"/>
    <mergeCell ref="D200:E200"/>
    <mergeCell ref="D214:E214"/>
    <mergeCell ref="D227:E227"/>
    <mergeCell ref="D220:E220"/>
    <mergeCell ref="D215:E215"/>
    <mergeCell ref="D224:E224"/>
    <mergeCell ref="D219:E219"/>
    <mergeCell ref="D218:E218"/>
    <mergeCell ref="D282:E282"/>
    <mergeCell ref="D289:E289"/>
    <mergeCell ref="D223:E223"/>
    <mergeCell ref="D225:E225"/>
    <mergeCell ref="D278:E278"/>
    <mergeCell ref="D280:E280"/>
    <mergeCell ref="D269:E269"/>
    <mergeCell ref="A275:F275"/>
    <mergeCell ref="A276:B276"/>
    <mergeCell ref="A231:F231"/>
    <mergeCell ref="D301:E301"/>
    <mergeCell ref="D314:E314"/>
    <mergeCell ref="D305:E305"/>
    <mergeCell ref="D308:E308"/>
    <mergeCell ref="D283:E283"/>
    <mergeCell ref="D285:E285"/>
    <mergeCell ref="D286:E286"/>
    <mergeCell ref="D290:E290"/>
    <mergeCell ref="D288:E288"/>
    <mergeCell ref="D292:E292"/>
    <mergeCell ref="D322:E322"/>
    <mergeCell ref="D324:E324"/>
    <mergeCell ref="D321:E321"/>
    <mergeCell ref="D303:E303"/>
    <mergeCell ref="D306:E306"/>
    <mergeCell ref="D307:E307"/>
    <mergeCell ref="D315:E315"/>
    <mergeCell ref="D323:E323"/>
    <mergeCell ref="D325:E325"/>
    <mergeCell ref="D329:E329"/>
    <mergeCell ref="D340:E340"/>
    <mergeCell ref="D336:E336"/>
    <mergeCell ref="A317:F317"/>
    <mergeCell ref="A319:B319"/>
    <mergeCell ref="A320:I320"/>
    <mergeCell ref="D331:E331"/>
    <mergeCell ref="D332:E332"/>
    <mergeCell ref="A318:E318"/>
    <mergeCell ref="D352:E352"/>
    <mergeCell ref="D353:E353"/>
    <mergeCell ref="D355:E355"/>
    <mergeCell ref="D357:E357"/>
    <mergeCell ref="D356:E356"/>
    <mergeCell ref="D371:E371"/>
    <mergeCell ref="D368:E368"/>
    <mergeCell ref="D533:E533"/>
    <mergeCell ref="D535:E535"/>
    <mergeCell ref="D512:E512"/>
    <mergeCell ref="A391:I391"/>
    <mergeCell ref="D514:E514"/>
    <mergeCell ref="D515:E515"/>
    <mergeCell ref="D517:E517"/>
    <mergeCell ref="D527:E527"/>
    <mergeCell ref="D439:E439"/>
    <mergeCell ref="D513:E513"/>
    <mergeCell ref="D539:E539"/>
    <mergeCell ref="D359:E359"/>
    <mergeCell ref="A361:F361"/>
    <mergeCell ref="A363:B363"/>
    <mergeCell ref="D536:E536"/>
    <mergeCell ref="D438:E438"/>
    <mergeCell ref="D425:E425"/>
    <mergeCell ref="D431:E431"/>
    <mergeCell ref="D436:E436"/>
    <mergeCell ref="A362:E362"/>
    <mergeCell ref="D537:E537"/>
    <mergeCell ref="D503:E503"/>
    <mergeCell ref="D504:E504"/>
    <mergeCell ref="D505:E505"/>
    <mergeCell ref="D506:E506"/>
    <mergeCell ref="D507:E507"/>
    <mergeCell ref="A524:E524"/>
    <mergeCell ref="D520:E520"/>
    <mergeCell ref="A526:I526"/>
    <mergeCell ref="D530:E530"/>
    <mergeCell ref="D495:E495"/>
    <mergeCell ref="D443:E443"/>
    <mergeCell ref="D442:E442"/>
    <mergeCell ref="D508:E508"/>
    <mergeCell ref="D498:E498"/>
    <mergeCell ref="D502:E502"/>
    <mergeCell ref="D479:E479"/>
    <mergeCell ref="A483:F483"/>
    <mergeCell ref="A485:I485"/>
    <mergeCell ref="D486:E486"/>
    <mergeCell ref="A596:B596"/>
    <mergeCell ref="D553:E553"/>
    <mergeCell ref="D554:E554"/>
    <mergeCell ref="D556:E556"/>
    <mergeCell ref="D557:E557"/>
    <mergeCell ref="A559:F559"/>
    <mergeCell ref="A560:B560"/>
    <mergeCell ref="A561:I561"/>
    <mergeCell ref="D547:E547"/>
    <mergeCell ref="D548:E548"/>
    <mergeCell ref="A595:F595"/>
    <mergeCell ref="D544:E544"/>
    <mergeCell ref="D546:E546"/>
    <mergeCell ref="D540:E540"/>
    <mergeCell ref="D542:E542"/>
    <mergeCell ref="D543:E543"/>
    <mergeCell ref="D444:E444"/>
    <mergeCell ref="D424:E424"/>
    <mergeCell ref="D394:E394"/>
    <mergeCell ref="D395:E395"/>
    <mergeCell ref="D418:E418"/>
    <mergeCell ref="D419:E419"/>
    <mergeCell ref="A410:I410"/>
    <mergeCell ref="A428:I428"/>
    <mergeCell ref="D440:E440"/>
    <mergeCell ref="D433:E433"/>
  </mergeCells>
  <printOptions horizontalCentered="1"/>
  <pageMargins left="0.3937007874015748" right="0.3937007874015748" top="1.3779527559055118" bottom="0.7874015748031497" header="0" footer="0"/>
  <pageSetup fitToHeight="0" fitToWidth="1" horizontalDpi="600" verticalDpi="600" orientation="landscape" paperSize="9" scale="28" r:id="rId1"/>
  <headerFooter differentFirst="1">
    <oddHeader>&amp;R&amp;"Times New Roman,обычный"&amp;40&amp;P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8:I77"/>
  <sheetViews>
    <sheetView view="pageBreakPreview" zoomScale="60" zoomScalePageLayoutView="0" workbookViewId="0" topLeftCell="A10">
      <selection activeCell="A68" sqref="A68"/>
    </sheetView>
  </sheetViews>
  <sheetFormatPr defaultColWidth="9.00390625" defaultRowHeight="12.75"/>
  <cols>
    <col min="3" max="3" width="9.625" style="0" bestFit="1" customWidth="1"/>
    <col min="6" max="6" width="193.75390625" style="0" customWidth="1"/>
    <col min="7" max="7" width="33.00390625" style="0" customWidth="1"/>
    <col min="8" max="8" width="29.375" style="0" customWidth="1"/>
    <col min="9" max="9" width="28.125" style="0" customWidth="1"/>
    <col min="10" max="10" width="73.00390625" style="0" customWidth="1"/>
  </cols>
  <sheetData>
    <row r="68" spans="1:7" ht="40.5">
      <c r="A68" s="130" t="s">
        <v>291</v>
      </c>
      <c r="B68" s="130"/>
      <c r="C68" s="130"/>
      <c r="D68" s="130"/>
      <c r="E68" s="130"/>
      <c r="F68" s="130"/>
      <c r="G68" s="130"/>
    </row>
    <row r="69" spans="1:8" ht="40.5">
      <c r="A69" s="73" t="s">
        <v>292</v>
      </c>
      <c r="B69" s="73"/>
      <c r="C69" s="73"/>
      <c r="D69" s="73"/>
      <c r="E69" s="73"/>
      <c r="F69" s="74"/>
      <c r="G69" s="75" t="s">
        <v>290</v>
      </c>
      <c r="H69" s="75"/>
    </row>
    <row r="76" spans="1:9" s="71" customFormat="1" ht="49.5">
      <c r="A76" s="183" t="s">
        <v>226</v>
      </c>
      <c r="B76" s="183"/>
      <c r="C76" s="183"/>
      <c r="D76" s="183"/>
      <c r="E76" s="183"/>
      <c r="F76" s="183"/>
      <c r="G76" s="183"/>
      <c r="H76" s="72"/>
      <c r="I76" s="72"/>
    </row>
    <row r="77" spans="1:9" s="18" customFormat="1" ht="33.75" customHeight="1">
      <c r="A77" s="73" t="s">
        <v>227</v>
      </c>
      <c r="B77" s="73"/>
      <c r="C77" s="73"/>
      <c r="D77" s="73"/>
      <c r="E77" s="73"/>
      <c r="F77" s="73"/>
      <c r="G77" s="75" t="s">
        <v>272</v>
      </c>
      <c r="I77" s="75"/>
    </row>
    <row r="78" ht="33" customHeight="1"/>
    <row r="80" s="18" customFormat="1" ht="33.75" customHeight="1"/>
    <row r="81" ht="33" customHeight="1"/>
  </sheetData>
  <sheetProtection/>
  <mergeCells count="1">
    <mergeCell ref="A76:G76"/>
  </mergeCells>
  <printOptions/>
  <pageMargins left="0.3937007874015748" right="0.3937007874015748" top="1.1811023622047245" bottom="0.7874015748031497" header="0.31496062992125984" footer="0.31496062992125984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L21"/>
  <sheetViews>
    <sheetView zoomScalePageLayoutView="0" workbookViewId="0" topLeftCell="A1">
      <selection activeCell="F15" sqref="F15"/>
    </sheetView>
  </sheetViews>
  <sheetFormatPr defaultColWidth="9.00390625" defaultRowHeight="12.75"/>
  <cols>
    <col min="3" max="3" width="9.125" style="120" customWidth="1"/>
    <col min="4" max="4" width="15.625" style="120" customWidth="1"/>
    <col min="5" max="5" width="12.625" style="120" customWidth="1"/>
    <col min="6" max="6" width="11.875" style="120" customWidth="1"/>
    <col min="7" max="7" width="19.875" style="120" customWidth="1"/>
    <col min="8" max="8" width="18.75390625" style="120" customWidth="1"/>
    <col min="9" max="9" width="19.125" style="120" customWidth="1"/>
    <col min="10" max="12" width="9.125" style="120" customWidth="1"/>
  </cols>
  <sheetData>
    <row r="4" spans="3:12" s="122" customFormat="1" ht="37.5">
      <c r="C4" s="121"/>
      <c r="D4" s="123" t="s">
        <v>284</v>
      </c>
      <c r="E4" s="123" t="s">
        <v>286</v>
      </c>
      <c r="F4" s="123" t="s">
        <v>285</v>
      </c>
      <c r="G4" s="123" t="s">
        <v>287</v>
      </c>
      <c r="H4" s="123" t="s">
        <v>288</v>
      </c>
      <c r="I4" s="123" t="s">
        <v>289</v>
      </c>
      <c r="J4" s="121"/>
      <c r="K4" s="121"/>
      <c r="L4" s="121"/>
    </row>
    <row r="5" spans="4:9" ht="18.75">
      <c r="D5" s="124">
        <v>2015</v>
      </c>
      <c r="E5" s="126">
        <v>1519</v>
      </c>
      <c r="F5" s="124">
        <v>37404.7</v>
      </c>
      <c r="G5" s="125">
        <f>H5+I5</f>
        <v>103720.6</v>
      </c>
      <c r="H5" s="125">
        <v>96099.7</v>
      </c>
      <c r="I5" s="125">
        <v>7620.9</v>
      </c>
    </row>
    <row r="6" spans="4:9" ht="18.75">
      <c r="D6" s="124">
        <v>2016</v>
      </c>
      <c r="E6" s="126">
        <v>1355</v>
      </c>
      <c r="F6" s="124">
        <v>34963.5</v>
      </c>
      <c r="G6" s="125">
        <f aca="true" t="shared" si="0" ref="G6:G19">H6+I6</f>
        <v>101010.8</v>
      </c>
      <c r="H6" s="125">
        <v>100193.8</v>
      </c>
      <c r="I6" s="125">
        <v>817</v>
      </c>
    </row>
    <row r="7" spans="4:9" ht="18.75">
      <c r="D7" s="124">
        <v>2017</v>
      </c>
      <c r="E7" s="126">
        <v>2791</v>
      </c>
      <c r="F7" s="124">
        <v>65833.7</v>
      </c>
      <c r="G7" s="125">
        <f t="shared" si="0"/>
        <v>107146.8</v>
      </c>
      <c r="H7" s="125">
        <v>103619.7</v>
      </c>
      <c r="I7" s="125">
        <v>3527.1</v>
      </c>
    </row>
    <row r="8" spans="4:9" ht="18.75">
      <c r="D8" s="124">
        <v>2018</v>
      </c>
      <c r="E8" s="126">
        <v>851</v>
      </c>
      <c r="F8" s="124">
        <v>23529.1</v>
      </c>
      <c r="G8" s="125">
        <f t="shared" si="0"/>
        <v>112107</v>
      </c>
      <c r="H8" s="125">
        <v>109938.4</v>
      </c>
      <c r="I8" s="125">
        <v>2168.6</v>
      </c>
    </row>
    <row r="9" spans="4:9" ht="18.75">
      <c r="D9" s="124">
        <v>2019</v>
      </c>
      <c r="E9" s="126">
        <v>1162</v>
      </c>
      <c r="F9" s="124">
        <v>24963.4</v>
      </c>
      <c r="G9" s="125">
        <f t="shared" si="0"/>
        <v>150770.7</v>
      </c>
      <c r="H9" s="125">
        <v>135345.9</v>
      </c>
      <c r="I9" s="125">
        <v>15424.8</v>
      </c>
    </row>
    <row r="10" spans="4:9" ht="18.75">
      <c r="D10" s="124">
        <v>2020</v>
      </c>
      <c r="E10" s="126">
        <v>749</v>
      </c>
      <c r="F10" s="124">
        <v>19866.8</v>
      </c>
      <c r="G10" s="125">
        <f t="shared" si="0"/>
        <v>87018.3</v>
      </c>
      <c r="H10" s="125">
        <v>79068</v>
      </c>
      <c r="I10" s="125">
        <v>7950.3</v>
      </c>
    </row>
    <row r="11" spans="4:9" ht="18.75">
      <c r="D11" s="124">
        <v>2021</v>
      </c>
      <c r="E11" s="126">
        <v>962</v>
      </c>
      <c r="F11" s="124">
        <v>17447.5</v>
      </c>
      <c r="G11" s="125">
        <f t="shared" si="0"/>
        <v>95169.8</v>
      </c>
      <c r="H11" s="125">
        <v>78566.6</v>
      </c>
      <c r="I11" s="125">
        <v>16603.2</v>
      </c>
    </row>
    <row r="12" spans="4:9" ht="18.75">
      <c r="D12" s="124">
        <v>2022</v>
      </c>
      <c r="E12" s="126">
        <v>983</v>
      </c>
      <c r="F12" s="124">
        <v>23348.3</v>
      </c>
      <c r="G12" s="125">
        <f t="shared" si="0"/>
        <v>100234.8</v>
      </c>
      <c r="H12" s="125">
        <v>90439.2</v>
      </c>
      <c r="I12" s="125">
        <v>9795.6</v>
      </c>
    </row>
    <row r="13" spans="4:9" ht="18.75">
      <c r="D13" s="124">
        <v>2023</v>
      </c>
      <c r="E13" s="126">
        <v>1269</v>
      </c>
      <c r="F13" s="124">
        <v>32717.9</v>
      </c>
      <c r="G13" s="125">
        <f t="shared" si="0"/>
        <v>154320.2</v>
      </c>
      <c r="H13" s="125">
        <v>152784.3</v>
      </c>
      <c r="I13" s="125">
        <v>1535.9</v>
      </c>
    </row>
    <row r="14" spans="4:9" ht="18.75">
      <c r="D14" s="124">
        <v>2024</v>
      </c>
      <c r="E14" s="126">
        <v>1531</v>
      </c>
      <c r="F14" s="124">
        <v>31718.5</v>
      </c>
      <c r="G14" s="125">
        <f t="shared" si="0"/>
        <v>160506.5</v>
      </c>
      <c r="H14" s="125">
        <v>159548</v>
      </c>
      <c r="I14" s="125">
        <v>958.5</v>
      </c>
    </row>
    <row r="15" spans="4:9" ht="18.75">
      <c r="D15" s="124">
        <v>2025</v>
      </c>
      <c r="E15" s="126">
        <v>1182</v>
      </c>
      <c r="F15" s="124">
        <v>35113.7</v>
      </c>
      <c r="G15" s="125">
        <f t="shared" si="0"/>
        <v>135506.5</v>
      </c>
      <c r="H15" s="125">
        <v>134426.5</v>
      </c>
      <c r="I15" s="125">
        <v>1080</v>
      </c>
    </row>
    <row r="16" spans="4:9" ht="18.75">
      <c r="D16" s="124">
        <v>2026</v>
      </c>
      <c r="E16" s="126">
        <v>347</v>
      </c>
      <c r="F16" s="124">
        <v>9190.1</v>
      </c>
      <c r="G16" s="125">
        <f t="shared" si="0"/>
        <v>135506.5</v>
      </c>
      <c r="H16" s="125">
        <v>134006.5</v>
      </c>
      <c r="I16" s="125">
        <v>1500</v>
      </c>
    </row>
    <row r="17" spans="4:9" ht="18.75">
      <c r="D17" s="124">
        <v>2027</v>
      </c>
      <c r="E17" s="126">
        <v>810</v>
      </c>
      <c r="F17" s="124">
        <v>26239.3</v>
      </c>
      <c r="G17" s="125">
        <f t="shared" si="0"/>
        <v>169617.9</v>
      </c>
      <c r="H17" s="125">
        <v>141208.7</v>
      </c>
      <c r="I17" s="125">
        <v>28409.2</v>
      </c>
    </row>
    <row r="18" spans="4:9" ht="18.75">
      <c r="D18" s="124">
        <v>2028</v>
      </c>
      <c r="E18" s="126">
        <v>1449</v>
      </c>
      <c r="F18" s="124">
        <v>34982.1</v>
      </c>
      <c r="G18" s="125">
        <f t="shared" si="0"/>
        <v>150423.7</v>
      </c>
      <c r="H18" s="125">
        <v>131715.4</v>
      </c>
      <c r="I18" s="125">
        <v>18708.3</v>
      </c>
    </row>
    <row r="19" spans="4:9" ht="18.75">
      <c r="D19" s="124">
        <v>2029</v>
      </c>
      <c r="E19" s="126">
        <v>1741</v>
      </c>
      <c r="F19" s="124">
        <v>38391.1</v>
      </c>
      <c r="G19" s="125">
        <f t="shared" si="0"/>
        <v>159617.9</v>
      </c>
      <c r="H19" s="125">
        <v>149233</v>
      </c>
      <c r="I19" s="125">
        <v>10384.9</v>
      </c>
    </row>
    <row r="20" spans="4:9" ht="18.75">
      <c r="D20" s="124">
        <v>2030</v>
      </c>
      <c r="E20" s="126">
        <v>2715</v>
      </c>
      <c r="F20" s="124">
        <v>90133.6</v>
      </c>
      <c r="G20" s="125">
        <f>H20+I20</f>
        <v>389415.7</v>
      </c>
      <c r="H20" s="125">
        <v>375465.7</v>
      </c>
      <c r="I20" s="125">
        <v>13950</v>
      </c>
    </row>
    <row r="21" spans="4:9" ht="18.75">
      <c r="D21" s="127"/>
      <c r="E21" s="128">
        <f>SUM(E5:E20)</f>
        <v>21416</v>
      </c>
      <c r="F21" s="128">
        <f>SUM(F5:F20)</f>
        <v>545843.3</v>
      </c>
      <c r="G21" s="129">
        <f>SUM(G5:G20)</f>
        <v>2312093.7</v>
      </c>
      <c r="H21" s="129">
        <f>SUM(H5:H20)</f>
        <v>2171659.4</v>
      </c>
      <c r="I21" s="129">
        <f>SUM(I5:I20)</f>
        <v>140434.3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ПравПортал</cp:lastModifiedBy>
  <cp:lastPrinted>2024-03-06T11:30:08Z</cp:lastPrinted>
  <dcterms:created xsi:type="dcterms:W3CDTF">2003-12-31T21:44:25Z</dcterms:created>
  <dcterms:modified xsi:type="dcterms:W3CDTF">2024-03-29T02:58:24Z</dcterms:modified>
  <cp:category/>
  <cp:version/>
  <cp:contentType/>
  <cp:contentStatus/>
</cp:coreProperties>
</file>