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ограмма" sheetId="1" r:id="rId1"/>
    <sheet name="Лист1" sheetId="2" state="hidden" r:id="rId2"/>
  </sheets>
  <definedNames>
    <definedName name="_xlnm.Print_Titles" localSheetId="0">'программа'!$21:$21</definedName>
    <definedName name="_xlnm.Print_Area" localSheetId="0">'программа'!$A$1:$I$310</definedName>
  </definedNames>
  <calcPr fullCalcOnLoad="1" fullPrecision="0"/>
</workbook>
</file>

<file path=xl/sharedStrings.xml><?xml version="1.0" encoding="utf-8"?>
<sst xmlns="http://schemas.openxmlformats.org/spreadsheetml/2006/main" count="909" uniqueCount="239">
  <si>
    <t>Адрес</t>
  </si>
  <si>
    <t>Общая площадь МКД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</si>
  <si>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</si>
  <si>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</si>
  <si>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</si>
  <si>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</si>
  <si>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</si>
  <si>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</si>
  <si>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</si>
  <si>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</si>
  <si>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</si>
  <si>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2017 год</t>
  </si>
  <si>
    <t>Первый заместитель главы администрации города,</t>
  </si>
  <si>
    <t>руководитель аппарата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</si>
  <si>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</si>
  <si>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</si>
  <si>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</si>
  <si>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</si>
  <si>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</si>
  <si>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</si>
  <si>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</si>
  <si>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</si>
  <si>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</si>
  <si>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</si>
  <si>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</si>
  <si>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</si>
  <si>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</si>
  <si>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</si>
  <si>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</si>
  <si>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</si>
  <si>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ул.Силикатная, 7</t>
  </si>
  <si>
    <t xml:space="preserve">ул.Советской Армии, 52 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</si>
  <si>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</si>
  <si>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</si>
  <si>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</si>
  <si>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</si>
  <si>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</si>
  <si>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</si>
  <si>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</si>
  <si>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</si>
  <si>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</si>
  <si>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</si>
  <si>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</si>
  <si>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</si>
  <si>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</si>
  <si>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</si>
  <si>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</si>
  <si>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</si>
  <si>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</si>
  <si>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</si>
  <si>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</si>
  <si>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</si>
  <si>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</si>
  <si>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</si>
  <si>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</si>
  <si>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</si>
  <si>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</si>
  <si>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</si>
  <si>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</si>
  <si>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>2021 год</t>
  </si>
  <si>
    <t>2022 год</t>
  </si>
  <si>
    <t>2023 год</t>
  </si>
  <si>
    <t>2024 год</t>
  </si>
  <si>
    <t>2025 год</t>
  </si>
  <si>
    <t>ПЕРЕЧЕНЬ</t>
  </si>
  <si>
    <t>жилых домов, подлежащих капитальному ремонту в 2015-2025 годах</t>
  </si>
  <si>
    <t xml:space="preserve">к постановлению </t>
  </si>
  <si>
    <t>администрации города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</si>
  <si>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</si>
  <si>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</si>
  <si>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</si>
  <si>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</si>
  <si>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</si>
  <si>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</si>
  <si>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</si>
  <si>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</si>
  <si>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</si>
  <si>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</si>
  <si>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</si>
  <si>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</si>
  <si>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</si>
  <si>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</si>
  <si>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</si>
  <si>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</si>
  <si>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</si>
  <si>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</si>
  <si>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</si>
  <si>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ул.Цеховая, 12</t>
  </si>
  <si>
    <t>проезд Кооперативный 5-й, 8-1</t>
  </si>
  <si>
    <t>проезд 9 Мая, 11</t>
  </si>
  <si>
    <t>ул.Глушкова, 44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</si>
  <si>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</si>
  <si>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</si>
  <si>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</si>
  <si>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</si>
  <si>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</si>
  <si>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 xml:space="preserve">ул.Георгия Исакова, 113 </t>
  </si>
  <si>
    <t>ул.Георгия Исакова, 122</t>
  </si>
  <si>
    <t>ул.Деповская, 29</t>
  </si>
  <si>
    <t>пр-кт Ленина, 101</t>
  </si>
  <si>
    <t>ул.Новороссийская, 11</t>
  </si>
  <si>
    <t>ул.Профинтерна, 5</t>
  </si>
  <si>
    <t>ул.Советской Армии, 46</t>
  </si>
  <si>
    <t>ул.Телефонная, 38</t>
  </si>
  <si>
    <t>ул.Телефонная, 42а</t>
  </si>
  <si>
    <t>ул.Восточная, 119</t>
  </si>
  <si>
    <t>ул.Пролетарская, 12а</t>
  </si>
  <si>
    <t>ул.Пролетарская, 69</t>
  </si>
  <si>
    <t>пр-кт Социалистический, 32</t>
  </si>
  <si>
    <t>ул.Герцена, 6</t>
  </si>
  <si>
    <t>ул.Эмилии Алексеевой, 84</t>
  </si>
  <si>
    <t>ул.Куйбышева, 2</t>
  </si>
  <si>
    <t>ул.Телефонная, 40</t>
  </si>
  <si>
    <t>ул.Юрина, 116</t>
  </si>
  <si>
    <t>ул.Чайковского, 4</t>
  </si>
  <si>
    <t>ул.Георгия Исакова, 103</t>
  </si>
  <si>
    <t>ул.Воровского, 113</t>
  </si>
  <si>
    <t>ул. 40 лет Октября, 27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</si>
  <si>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</si>
  <si>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</si>
  <si>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</si>
  <si>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</si>
  <si>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</si>
  <si>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</si>
  <si>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</si>
  <si>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</si>
  <si>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</si>
  <si>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</si>
  <si>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</si>
  <si>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</si>
  <si>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</si>
  <si>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</si>
  <si>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проезд Кооперативный 5-й, 2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</si>
  <si>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</si>
  <si>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</si>
  <si>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</si>
  <si>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</si>
  <si>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</si>
  <si>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</si>
  <si>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пр-кт Ленина, 183</t>
  </si>
  <si>
    <t>ул.Петра Сухова, 58</t>
  </si>
  <si>
    <t>ул.Чудненко, 5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</si>
  <si>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</si>
  <si>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</si>
  <si>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</si>
  <si>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</si>
  <si>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</si>
  <si>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</si>
  <si>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</si>
  <si>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</si>
  <si>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</si>
  <si>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ул.Новоросийская, 13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</si>
  <si>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</si>
  <si>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</si>
  <si>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</si>
  <si>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</si>
  <si>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ул.Кулагина, 4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</si>
  <si>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</si>
  <si>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</si>
  <si>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</si>
  <si>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</si>
  <si>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</si>
  <si>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пр-кт Ленина, 129/1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</si>
  <si>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</si>
  <si>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</si>
  <si>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</si>
  <si>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</si>
  <si>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хозяйства на 2015-2025 годы»</t>
  </si>
  <si>
    <t>Приложение 1</t>
  </si>
  <si>
    <t>пр-кт Строителей,30</t>
  </si>
  <si>
    <t>переходящий объект</t>
  </si>
  <si>
    <t>ул.Куйбышева, 9</t>
  </si>
  <si>
    <t>ул.Льва Толского, 14</t>
  </si>
  <si>
    <t>Коли-чество жителей</t>
  </si>
  <si>
    <t>объекта,                       тыс. рублей</t>
  </si>
  <si>
    <t>проектно-сметная доку-ментация,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</si>
  <si>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</si>
  <si>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</si>
  <si>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</si>
  <si>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</si>
  <si>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</si>
  <si>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</si>
  <si>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Резерв (доля городского софинансирования в рамках реализации Федерального закона от 21.07.2007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</si>
  <si>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</si>
  <si>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</si>
  <si>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</si>
  <si>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</si>
  <si>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</si>
  <si>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</si>
  <si>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№185-ФЗ «О Фонде содействия реформированию жилищно-коммунального хозяйства»)</t>
  </si>
  <si>
    <t>Резерв (доля городского софинансирования в рамках реализации Федерального закона от 21.07.2007                                                                         №185-ФЗ «О Фонде содействия реформированию жилищно-коммунального хозяйства»)</t>
  </si>
  <si>
    <t>пр-кт Дзержинского, 23</t>
  </si>
  <si>
    <t>пр-кт Дзержинского, 25а</t>
  </si>
  <si>
    <t>пр-кт Дзержинского, 3</t>
  </si>
  <si>
    <t>ул.Весенняя, 6-63</t>
  </si>
  <si>
    <t>ул.Смирнова, 79</t>
  </si>
  <si>
    <t xml:space="preserve">ул.Карла Маркса, 138 </t>
  </si>
  <si>
    <t>ул.Юрина, 208е</t>
  </si>
  <si>
    <t>ул.Интернациональная, 78</t>
  </si>
  <si>
    <t>пр-кт Ленина, 167</t>
  </si>
  <si>
    <t>ул.Северо-Западная, 177</t>
  </si>
  <si>
    <t>ул.Деповская, 15</t>
  </si>
  <si>
    <t>ул.Телефонная, 30</t>
  </si>
  <si>
    <t>ул.Молодежная, 12</t>
  </si>
  <si>
    <t>ул.Весенняя, 12</t>
  </si>
  <si>
    <t>ул.40 лет Октября, 27</t>
  </si>
  <si>
    <t>ул.Чудненко, 95</t>
  </si>
  <si>
    <t>пр-кт Строителей, 29</t>
  </si>
  <si>
    <t>ул.Никитина, 71</t>
  </si>
  <si>
    <t>пр-кт Строителей, 4</t>
  </si>
  <si>
    <t>ул.Профинтерна, 31</t>
  </si>
  <si>
    <t>пр-кт Строителей, 11</t>
  </si>
  <si>
    <t>ул.Новороссийская, 25а</t>
  </si>
  <si>
    <t>пр-кт Ленина, 169</t>
  </si>
  <si>
    <t>ул.Советская, 11</t>
  </si>
  <si>
    <t>пр-кт Ленина, 63</t>
  </si>
  <si>
    <t>ул.Молодежная, 40</t>
  </si>
  <si>
    <t>ул.Георгия Исакова,142а</t>
  </si>
  <si>
    <t>ул.Попова, 88, кв.253</t>
  </si>
  <si>
    <t>ул.Попова, 88, кв.253а</t>
  </si>
  <si>
    <t>ул.Телефонная,36</t>
  </si>
  <si>
    <t>ул.Кавалерийская, 1, кв.219</t>
  </si>
  <si>
    <t>ул.Мусоргского, 14</t>
  </si>
  <si>
    <t>ул.Западная 1-я, 10</t>
  </si>
  <si>
    <t>ул.Папанинцев, 76</t>
  </si>
  <si>
    <t>ул.Советская, 7</t>
  </si>
  <si>
    <t>ул.Куйбышева, 4</t>
  </si>
  <si>
    <t>переулок Малый Прудской, 46</t>
  </si>
  <si>
    <t>ул.Крупской, 101/2-43</t>
  </si>
  <si>
    <t>ул.Шукшина, 22-32</t>
  </si>
  <si>
    <t>пр-кт Ленина, 67а, кв.56,57</t>
  </si>
  <si>
    <t>ул.Телефонная, 36</t>
  </si>
  <si>
    <t>ул.Мусоргского, 3</t>
  </si>
  <si>
    <t>ул.Карла Маркса, 138</t>
  </si>
  <si>
    <t>ул.Пионеров, 7, кв.38</t>
  </si>
  <si>
    <t>ул.Юрина, 137, кв.14</t>
  </si>
  <si>
    <t>В.Г.Франк</t>
  </si>
  <si>
    <t>ул.Парижской Коммуны, 50</t>
  </si>
  <si>
    <t>от 31.03.2017 №644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</si>
</sst>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b/>
      <sz val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4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0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4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9" fillId="0" borderId="11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85" fontId="49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85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18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0"/>
  <sheetViews>
    <sheetView tabSelected="1" view="pageBreakPreview" zoomScale="40" zoomScaleNormal="40" zoomScaleSheetLayoutView="40" zoomScalePageLayoutView="20" workbookViewId="0" topLeftCell="B1">
      <selection activeCell="G4" sqref="G4:I4"/>
    </sheetView>
  </sheetViews>
  <sheetFormatPr defaultColWidth="9.00390625" defaultRowHeight="12.75"/>
  <cols>
    <col min="1" max="1" width="14.25390625" style="26" customWidth="1"/>
    <col min="2" max="2" width="116.875" style="8" customWidth="1"/>
    <col min="3" max="3" width="70.375" style="8" customWidth="1"/>
    <col min="4" max="4" width="36.125" style="26" customWidth="1"/>
    <col min="5" max="5" width="45.125" style="27" customWidth="1"/>
    <col min="6" max="6" width="73.00390625" style="8" customWidth="1"/>
    <col min="7" max="7" width="49.125" style="28" customWidth="1"/>
    <col min="8" max="8" width="45.00390625" style="28" customWidth="1"/>
    <col min="9" max="9" width="44.625" style="28" customWidth="1"/>
    <col min="10" max="10" width="32.25390625" style="8" hidden="1" customWidth="1"/>
    <col min="11" max="11" width="44.00390625" style="8" customWidth="1"/>
    <col min="12" max="16384" width="9.125" style="8" customWidth="1"/>
  </cols>
  <sheetData>
    <row r="1" spans="1:11" ht="60" customHeight="1">
      <c r="A1" s="45"/>
      <c r="B1" s="44"/>
      <c r="C1" s="44"/>
      <c r="D1" s="45"/>
      <c r="E1" s="46"/>
      <c r="F1" s="16"/>
      <c r="G1" s="112" t="s">
        <v>168</v>
      </c>
      <c r="H1" s="112"/>
      <c r="I1" s="112"/>
      <c r="J1" s="30"/>
      <c r="K1" s="5"/>
    </row>
    <row r="2" spans="1:11" ht="60" customHeight="1">
      <c r="A2" s="45"/>
      <c r="B2" s="44"/>
      <c r="C2" s="44"/>
      <c r="D2" s="45"/>
      <c r="E2" s="46"/>
      <c r="F2" s="16"/>
      <c r="G2" s="112" t="s">
        <v>66</v>
      </c>
      <c r="H2" s="112"/>
      <c r="I2" s="112"/>
      <c r="J2" s="30"/>
      <c r="K2" s="5"/>
    </row>
    <row r="3" spans="1:11" ht="60" customHeight="1">
      <c r="A3" s="45"/>
      <c r="B3" s="44"/>
      <c r="C3" s="44"/>
      <c r="D3" s="45"/>
      <c r="E3" s="46"/>
      <c r="F3" s="47"/>
      <c r="G3" s="112" t="s">
        <v>67</v>
      </c>
      <c r="H3" s="112"/>
      <c r="I3" s="112"/>
      <c r="J3" s="30"/>
      <c r="K3" s="5"/>
    </row>
    <row r="4" spans="1:11" ht="60" customHeight="1">
      <c r="A4" s="45"/>
      <c r="B4" s="44"/>
      <c r="C4" s="44"/>
      <c r="D4" s="45"/>
      <c r="E4" s="46"/>
      <c r="F4" s="47"/>
      <c r="G4" s="112" t="s">
        <v>238</v>
      </c>
      <c r="H4" s="112"/>
      <c r="I4" s="112"/>
      <c r="J4" s="30"/>
      <c r="K4" s="5"/>
    </row>
    <row r="5" spans="1:11" ht="48" customHeight="1">
      <c r="A5" s="45"/>
      <c r="B5" s="44"/>
      <c r="C5" s="44"/>
      <c r="D5" s="45"/>
      <c r="E5" s="46"/>
      <c r="F5" s="47"/>
      <c r="G5" s="51"/>
      <c r="H5" s="51"/>
      <c r="I5" s="51"/>
      <c r="J5" s="30"/>
      <c r="K5" s="5"/>
    </row>
    <row r="6" spans="1:11" ht="60" customHeight="1">
      <c r="A6" s="45"/>
      <c r="B6" s="44"/>
      <c r="C6" s="44"/>
      <c r="D6" s="45"/>
      <c r="E6" s="46"/>
      <c r="F6" s="47"/>
      <c r="G6" s="115" t="s">
        <v>176</v>
      </c>
      <c r="H6" s="115"/>
      <c r="I6" s="115"/>
      <c r="J6" s="30"/>
      <c r="K6" s="5"/>
    </row>
    <row r="7" spans="1:11" ht="60" customHeight="1">
      <c r="A7" s="45"/>
      <c r="B7" s="44"/>
      <c r="C7" s="44"/>
      <c r="D7" s="45"/>
      <c r="E7" s="46"/>
      <c r="F7" s="47"/>
      <c r="G7" s="112" t="s">
        <v>177</v>
      </c>
      <c r="H7" s="112"/>
      <c r="I7" s="112"/>
      <c r="J7" s="30"/>
      <c r="K7" s="5"/>
    </row>
    <row r="8" spans="1:11" ht="60" customHeight="1">
      <c r="A8" s="45"/>
      <c r="B8" s="44"/>
      <c r="C8" s="44"/>
      <c r="D8" s="45"/>
      <c r="E8" s="46"/>
      <c r="F8" s="47"/>
      <c r="G8" s="115" t="s">
        <v>178</v>
      </c>
      <c r="H8" s="115"/>
      <c r="I8" s="115"/>
      <c r="J8" s="30"/>
      <c r="K8" s="5"/>
    </row>
    <row r="9" spans="1:11" ht="60" customHeight="1">
      <c r="A9" s="45"/>
      <c r="B9" s="44"/>
      <c r="C9" s="44"/>
      <c r="D9" s="45"/>
      <c r="E9" s="46"/>
      <c r="F9" s="47"/>
      <c r="G9" s="115" t="s">
        <v>179</v>
      </c>
      <c r="H9" s="115"/>
      <c r="I9" s="115"/>
      <c r="J9" s="30"/>
      <c r="K9" s="5"/>
    </row>
    <row r="10" spans="1:11" ht="60" customHeight="1">
      <c r="A10" s="45"/>
      <c r="B10" s="44"/>
      <c r="C10" s="44"/>
      <c r="D10" s="45"/>
      <c r="E10" s="46"/>
      <c r="F10" s="47"/>
      <c r="G10" s="115" t="s">
        <v>180</v>
      </c>
      <c r="H10" s="115"/>
      <c r="I10" s="115"/>
      <c r="J10" s="30"/>
      <c r="K10" s="5"/>
    </row>
    <row r="11" spans="1:11" ht="60" customHeight="1">
      <c r="A11" s="45"/>
      <c r="B11" s="44"/>
      <c r="C11" s="44"/>
      <c r="D11" s="45"/>
      <c r="E11" s="46"/>
      <c r="F11" s="47"/>
      <c r="G11" s="115" t="s">
        <v>181</v>
      </c>
      <c r="H11" s="115"/>
      <c r="I11" s="115"/>
      <c r="J11" s="30"/>
      <c r="K11" s="5"/>
    </row>
    <row r="12" spans="1:11" ht="60" customHeight="1">
      <c r="A12" s="45"/>
      <c r="B12" s="44"/>
      <c r="C12" s="44"/>
      <c r="D12" s="45"/>
      <c r="E12" s="46"/>
      <c r="F12" s="47"/>
      <c r="G12" s="115" t="s">
        <v>167</v>
      </c>
      <c r="H12" s="115"/>
      <c r="I12" s="115"/>
      <c r="J12" s="30"/>
      <c r="K12" s="5"/>
    </row>
    <row r="13" spans="1:11" ht="60" customHeight="1">
      <c r="A13" s="45"/>
      <c r="B13" s="44"/>
      <c r="C13" s="44"/>
      <c r="D13" s="45"/>
      <c r="E13" s="46"/>
      <c r="F13" s="47"/>
      <c r="G13" s="47"/>
      <c r="H13" s="47"/>
      <c r="I13" s="47"/>
      <c r="J13" s="30"/>
      <c r="K13" s="5"/>
    </row>
    <row r="14" spans="1:11" ht="28.5" customHeight="1">
      <c r="A14" s="45"/>
      <c r="B14" s="44"/>
      <c r="C14" s="44"/>
      <c r="D14" s="45"/>
      <c r="E14" s="46"/>
      <c r="F14" s="47"/>
      <c r="G14" s="47"/>
      <c r="H14" s="47"/>
      <c r="I14" s="47"/>
      <c r="J14" s="30"/>
      <c r="K14" s="5"/>
    </row>
    <row r="15" spans="1:11" ht="60" customHeight="1">
      <c r="A15" s="114" t="s">
        <v>64</v>
      </c>
      <c r="B15" s="114"/>
      <c r="C15" s="114"/>
      <c r="D15" s="114"/>
      <c r="E15" s="114"/>
      <c r="F15" s="114"/>
      <c r="G15" s="114"/>
      <c r="H15" s="114"/>
      <c r="I15" s="114"/>
      <c r="J15" s="30"/>
      <c r="K15" s="5"/>
    </row>
    <row r="16" spans="1:11" ht="51" customHeight="1">
      <c r="A16" s="114" t="s">
        <v>65</v>
      </c>
      <c r="B16" s="114"/>
      <c r="C16" s="114"/>
      <c r="D16" s="114"/>
      <c r="E16" s="114"/>
      <c r="F16" s="114"/>
      <c r="G16" s="114"/>
      <c r="H16" s="114"/>
      <c r="I16" s="114"/>
      <c r="J16" s="30"/>
      <c r="K16" s="5"/>
    </row>
    <row r="17" spans="1:11" ht="27.75" customHeight="1">
      <c r="A17" s="6"/>
      <c r="B17" s="5"/>
      <c r="C17" s="5"/>
      <c r="D17" s="6"/>
      <c r="E17" s="7"/>
      <c r="F17" s="5"/>
      <c r="G17" s="10"/>
      <c r="H17" s="11"/>
      <c r="I17" s="11"/>
      <c r="J17" s="11"/>
      <c r="K17" s="5"/>
    </row>
    <row r="18" spans="1:10" ht="18.75" customHeight="1">
      <c r="A18" s="6"/>
      <c r="B18" s="5"/>
      <c r="C18" s="5"/>
      <c r="D18" s="6"/>
      <c r="E18" s="7"/>
      <c r="F18" s="5"/>
      <c r="G18" s="12"/>
      <c r="H18" s="12"/>
      <c r="I18" s="125"/>
      <c r="J18" s="125"/>
    </row>
    <row r="19" spans="1:10" ht="48.75" customHeight="1">
      <c r="A19" s="119" t="s">
        <v>23</v>
      </c>
      <c r="B19" s="116" t="s">
        <v>0</v>
      </c>
      <c r="C19" s="116" t="s">
        <v>15</v>
      </c>
      <c r="D19" s="117" t="s">
        <v>173</v>
      </c>
      <c r="E19" s="113" t="s">
        <v>1</v>
      </c>
      <c r="F19" s="117" t="s">
        <v>166</v>
      </c>
      <c r="G19" s="126" t="s">
        <v>56</v>
      </c>
      <c r="H19" s="120" t="s">
        <v>2</v>
      </c>
      <c r="I19" s="120"/>
      <c r="J19" s="118" t="s">
        <v>49</v>
      </c>
    </row>
    <row r="20" spans="1:11" ht="253.5" customHeight="1">
      <c r="A20" s="119"/>
      <c r="B20" s="116"/>
      <c r="C20" s="116"/>
      <c r="D20" s="117"/>
      <c r="E20" s="113"/>
      <c r="F20" s="117"/>
      <c r="G20" s="126"/>
      <c r="H20" s="13" t="s">
        <v>174</v>
      </c>
      <c r="I20" s="13" t="s">
        <v>175</v>
      </c>
      <c r="J20" s="118"/>
      <c r="K20" s="14"/>
    </row>
    <row r="21" spans="1:10" ht="50.25">
      <c r="A21" s="2">
        <v>1</v>
      </c>
      <c r="B21" s="1">
        <v>2</v>
      </c>
      <c r="C21" s="1">
        <v>3</v>
      </c>
      <c r="D21" s="2">
        <v>4</v>
      </c>
      <c r="E21" s="3">
        <v>5</v>
      </c>
      <c r="F21" s="1">
        <v>6</v>
      </c>
      <c r="G21" s="3">
        <v>7</v>
      </c>
      <c r="H21" s="3">
        <v>8</v>
      </c>
      <c r="I21" s="3">
        <v>9</v>
      </c>
      <c r="J21" s="15">
        <v>10</v>
      </c>
    </row>
    <row r="22" spans="1:10" ht="50.25">
      <c r="A22" s="120" t="s">
        <v>9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50.25">
      <c r="A23" s="2">
        <v>1</v>
      </c>
      <c r="B23" s="55" t="s">
        <v>29</v>
      </c>
      <c r="C23" s="56" t="s">
        <v>16</v>
      </c>
      <c r="D23" s="2">
        <v>162</v>
      </c>
      <c r="E23" s="3">
        <v>3422.6</v>
      </c>
      <c r="F23" s="55" t="s">
        <v>3</v>
      </c>
      <c r="G23" s="57">
        <f aca="true" t="shared" si="0" ref="G23:G36">H23+I23</f>
        <v>1549.8</v>
      </c>
      <c r="H23" s="57">
        <v>1088.2</v>
      </c>
      <c r="I23" s="57">
        <v>461.6</v>
      </c>
      <c r="J23" s="4"/>
    </row>
    <row r="24" spans="1:10" ht="50.25">
      <c r="A24" s="2">
        <v>2</v>
      </c>
      <c r="B24" s="55" t="s">
        <v>35</v>
      </c>
      <c r="C24" s="56" t="s">
        <v>16</v>
      </c>
      <c r="D24" s="95" t="s">
        <v>170</v>
      </c>
      <c r="E24" s="96"/>
      <c r="F24" s="55" t="s">
        <v>3</v>
      </c>
      <c r="G24" s="57">
        <f>H24+I24</f>
        <v>275</v>
      </c>
      <c r="H24" s="57">
        <v>0</v>
      </c>
      <c r="I24" s="57">
        <v>275</v>
      </c>
      <c r="J24" s="4"/>
    </row>
    <row r="25" spans="1:10" ht="150.75">
      <c r="A25" s="2">
        <v>3</v>
      </c>
      <c r="B25" s="59" t="s">
        <v>45</v>
      </c>
      <c r="C25" s="62" t="s">
        <v>50</v>
      </c>
      <c r="D25" s="97" t="s">
        <v>170</v>
      </c>
      <c r="E25" s="98"/>
      <c r="F25" s="59" t="s">
        <v>3</v>
      </c>
      <c r="G25" s="60">
        <f>H25+I25</f>
        <v>3708.5</v>
      </c>
      <c r="H25" s="60">
        <v>2744.5</v>
      </c>
      <c r="I25" s="60">
        <v>964</v>
      </c>
      <c r="J25" s="4"/>
    </row>
    <row r="26" spans="1:10" ht="150.75">
      <c r="A26" s="2">
        <v>4</v>
      </c>
      <c r="B26" s="61" t="s">
        <v>26</v>
      </c>
      <c r="C26" s="63" t="s">
        <v>50</v>
      </c>
      <c r="D26" s="2">
        <v>189</v>
      </c>
      <c r="E26" s="60">
        <v>5213.1</v>
      </c>
      <c r="F26" s="61" t="s">
        <v>3</v>
      </c>
      <c r="G26" s="60">
        <f t="shared" si="0"/>
        <v>7992.5</v>
      </c>
      <c r="H26" s="60">
        <v>7992.5</v>
      </c>
      <c r="I26" s="60">
        <v>0</v>
      </c>
      <c r="J26" s="4"/>
    </row>
    <row r="27" spans="1:10" s="34" customFormat="1" ht="150.75">
      <c r="A27" s="2">
        <v>5</v>
      </c>
      <c r="B27" s="61" t="s">
        <v>21</v>
      </c>
      <c r="C27" s="63" t="s">
        <v>50</v>
      </c>
      <c r="D27" s="97" t="s">
        <v>170</v>
      </c>
      <c r="E27" s="98"/>
      <c r="F27" s="61" t="s">
        <v>3</v>
      </c>
      <c r="G27" s="60">
        <f t="shared" si="0"/>
        <v>3821.4</v>
      </c>
      <c r="H27" s="60">
        <v>3821.4</v>
      </c>
      <c r="I27" s="60">
        <v>0</v>
      </c>
      <c r="J27" s="33"/>
    </row>
    <row r="28" spans="1:10" s="32" customFormat="1" ht="50.25">
      <c r="A28" s="2">
        <v>6</v>
      </c>
      <c r="B28" s="55" t="s">
        <v>4</v>
      </c>
      <c r="C28" s="56" t="s">
        <v>16</v>
      </c>
      <c r="D28" s="2">
        <v>38</v>
      </c>
      <c r="E28" s="3">
        <v>1030.1</v>
      </c>
      <c r="F28" s="55" t="s">
        <v>3</v>
      </c>
      <c r="G28" s="57">
        <f t="shared" si="0"/>
        <v>1934.6</v>
      </c>
      <c r="H28" s="57">
        <v>1674.6</v>
      </c>
      <c r="I28" s="57">
        <v>260</v>
      </c>
      <c r="J28" s="4"/>
    </row>
    <row r="29" spans="1:10" s="32" customFormat="1" ht="50.25">
      <c r="A29" s="2">
        <v>7</v>
      </c>
      <c r="B29" s="61" t="s">
        <v>40</v>
      </c>
      <c r="C29" s="63" t="s">
        <v>16</v>
      </c>
      <c r="D29" s="2">
        <v>299</v>
      </c>
      <c r="E29" s="64">
        <v>6250.6</v>
      </c>
      <c r="F29" s="61" t="s">
        <v>3</v>
      </c>
      <c r="G29" s="60">
        <f t="shared" si="0"/>
        <v>1852.1</v>
      </c>
      <c r="H29" s="60">
        <v>1522.6</v>
      </c>
      <c r="I29" s="60">
        <v>329.5</v>
      </c>
      <c r="J29" s="4"/>
    </row>
    <row r="30" spans="1:10" s="32" customFormat="1" ht="50.25">
      <c r="A30" s="2">
        <v>8</v>
      </c>
      <c r="B30" s="55" t="s">
        <v>38</v>
      </c>
      <c r="C30" s="56" t="s">
        <v>16</v>
      </c>
      <c r="D30" s="95" t="s">
        <v>170</v>
      </c>
      <c r="E30" s="96"/>
      <c r="F30" s="55" t="s">
        <v>3</v>
      </c>
      <c r="G30" s="57">
        <f t="shared" si="0"/>
        <v>1634.9</v>
      </c>
      <c r="H30" s="57">
        <v>1361.8</v>
      </c>
      <c r="I30" s="57">
        <v>273.1</v>
      </c>
      <c r="J30" s="4"/>
    </row>
    <row r="31" spans="1:10" s="32" customFormat="1" ht="50.25">
      <c r="A31" s="2">
        <v>9</v>
      </c>
      <c r="B31" s="55" t="s">
        <v>68</v>
      </c>
      <c r="C31" s="56" t="s">
        <v>16</v>
      </c>
      <c r="D31" s="2">
        <v>74</v>
      </c>
      <c r="E31" s="2">
        <v>2008.9</v>
      </c>
      <c r="F31" s="55" t="s">
        <v>3</v>
      </c>
      <c r="G31" s="57">
        <f>H31+I31</f>
        <v>489.4</v>
      </c>
      <c r="H31" s="57">
        <v>359.4</v>
      </c>
      <c r="I31" s="57">
        <v>130</v>
      </c>
      <c r="J31" s="4"/>
    </row>
    <row r="32" spans="1:10" s="40" customFormat="1" ht="50.25">
      <c r="A32" s="2">
        <v>10</v>
      </c>
      <c r="B32" s="59" t="s">
        <v>33</v>
      </c>
      <c r="C32" s="59" t="s">
        <v>16</v>
      </c>
      <c r="D32" s="95" t="s">
        <v>170</v>
      </c>
      <c r="E32" s="96"/>
      <c r="F32" s="59" t="s">
        <v>3</v>
      </c>
      <c r="G32" s="60">
        <f>H32+I32</f>
        <v>1565.5</v>
      </c>
      <c r="H32" s="60">
        <v>1565.5</v>
      </c>
      <c r="I32" s="60">
        <v>0</v>
      </c>
      <c r="J32" s="48"/>
    </row>
    <row r="33" spans="1:10" s="40" customFormat="1" ht="50.25">
      <c r="A33" s="2">
        <v>11</v>
      </c>
      <c r="B33" s="55" t="s">
        <v>48</v>
      </c>
      <c r="C33" s="55" t="s">
        <v>16</v>
      </c>
      <c r="D33" s="95" t="s">
        <v>170</v>
      </c>
      <c r="E33" s="96"/>
      <c r="F33" s="55" t="s">
        <v>3</v>
      </c>
      <c r="G33" s="60">
        <f>H33+I33</f>
        <v>118.5</v>
      </c>
      <c r="H33" s="57">
        <v>0</v>
      </c>
      <c r="I33" s="57">
        <v>118.5</v>
      </c>
      <c r="J33" s="48"/>
    </row>
    <row r="34" spans="1:10" s="32" customFormat="1" ht="50.25">
      <c r="A34" s="2">
        <v>12</v>
      </c>
      <c r="B34" s="59" t="s">
        <v>32</v>
      </c>
      <c r="C34" s="56" t="s">
        <v>16</v>
      </c>
      <c r="D34" s="95" t="s">
        <v>170</v>
      </c>
      <c r="E34" s="96"/>
      <c r="F34" s="55" t="s">
        <v>3</v>
      </c>
      <c r="G34" s="60">
        <f t="shared" si="0"/>
        <v>6443.9</v>
      </c>
      <c r="H34" s="57">
        <v>6443.9</v>
      </c>
      <c r="I34" s="57">
        <v>0</v>
      </c>
      <c r="J34" s="4"/>
    </row>
    <row r="35" spans="1:10" s="32" customFormat="1" ht="50.25">
      <c r="A35" s="2">
        <v>13</v>
      </c>
      <c r="B35" s="59" t="s">
        <v>195</v>
      </c>
      <c r="C35" s="56" t="s">
        <v>16</v>
      </c>
      <c r="D35" s="95" t="s">
        <v>170</v>
      </c>
      <c r="E35" s="96"/>
      <c r="F35" s="55" t="s">
        <v>25</v>
      </c>
      <c r="G35" s="60">
        <f t="shared" si="0"/>
        <v>1290</v>
      </c>
      <c r="H35" s="57">
        <v>1000</v>
      </c>
      <c r="I35" s="57">
        <v>290</v>
      </c>
      <c r="J35" s="4"/>
    </row>
    <row r="36" spans="1:10" s="34" customFormat="1" ht="50.25">
      <c r="A36" s="2">
        <v>14</v>
      </c>
      <c r="B36" s="59" t="s">
        <v>69</v>
      </c>
      <c r="C36" s="56" t="s">
        <v>16</v>
      </c>
      <c r="D36" s="95" t="s">
        <v>170</v>
      </c>
      <c r="E36" s="96"/>
      <c r="F36" s="55" t="s">
        <v>25</v>
      </c>
      <c r="G36" s="60">
        <f t="shared" si="0"/>
        <v>22195.1</v>
      </c>
      <c r="H36" s="57">
        <v>22195.1</v>
      </c>
      <c r="I36" s="57">
        <v>0</v>
      </c>
      <c r="J36" s="33"/>
    </row>
    <row r="37" spans="1:10" s="32" customFormat="1" ht="50.25">
      <c r="A37" s="2">
        <v>15</v>
      </c>
      <c r="B37" s="55" t="s">
        <v>28</v>
      </c>
      <c r="C37" s="56" t="s">
        <v>16</v>
      </c>
      <c r="D37" s="95" t="s">
        <v>170</v>
      </c>
      <c r="E37" s="96"/>
      <c r="F37" s="55" t="s">
        <v>3</v>
      </c>
      <c r="G37" s="57">
        <f aca="true" t="shared" si="1" ref="G37:G68">H37+I37</f>
        <v>2106.5</v>
      </c>
      <c r="H37" s="57">
        <v>1924.3</v>
      </c>
      <c r="I37" s="57">
        <v>182.2</v>
      </c>
      <c r="J37" s="4"/>
    </row>
    <row r="38" spans="1:10" s="32" customFormat="1" ht="50.25">
      <c r="A38" s="2">
        <v>16</v>
      </c>
      <c r="B38" s="55" t="s">
        <v>80</v>
      </c>
      <c r="C38" s="56" t="s">
        <v>16</v>
      </c>
      <c r="D38" s="95" t="s">
        <v>170</v>
      </c>
      <c r="E38" s="96"/>
      <c r="F38" s="55" t="s">
        <v>3</v>
      </c>
      <c r="G38" s="57">
        <f t="shared" si="1"/>
        <v>87.8</v>
      </c>
      <c r="H38" s="57">
        <v>0</v>
      </c>
      <c r="I38" s="57">
        <v>87.8</v>
      </c>
      <c r="J38" s="4"/>
    </row>
    <row r="39" spans="1:10" s="32" customFormat="1" ht="50.25">
      <c r="A39" s="2">
        <v>17</v>
      </c>
      <c r="B39" s="58" t="s">
        <v>70</v>
      </c>
      <c r="C39" s="58" t="s">
        <v>16</v>
      </c>
      <c r="D39" s="2">
        <v>61</v>
      </c>
      <c r="E39" s="2">
        <v>1621.3</v>
      </c>
      <c r="F39" s="58" t="s">
        <v>3</v>
      </c>
      <c r="G39" s="57">
        <f t="shared" si="1"/>
        <v>4212.2</v>
      </c>
      <c r="H39" s="57">
        <v>4056.7</v>
      </c>
      <c r="I39" s="57">
        <v>155.5</v>
      </c>
      <c r="J39" s="4"/>
    </row>
    <row r="40" spans="1:10" s="32" customFormat="1" ht="150.75">
      <c r="A40" s="2">
        <v>18</v>
      </c>
      <c r="B40" s="59" t="s">
        <v>71</v>
      </c>
      <c r="C40" s="62" t="s">
        <v>50</v>
      </c>
      <c r="D40" s="97" t="s">
        <v>170</v>
      </c>
      <c r="E40" s="98"/>
      <c r="F40" s="59" t="s">
        <v>3</v>
      </c>
      <c r="G40" s="60">
        <f t="shared" si="1"/>
        <v>497.6</v>
      </c>
      <c r="H40" s="60">
        <v>0</v>
      </c>
      <c r="I40" s="60">
        <v>497.6</v>
      </c>
      <c r="J40" s="4"/>
    </row>
    <row r="41" spans="1:10" s="32" customFormat="1" ht="50.25">
      <c r="A41" s="2">
        <v>19</v>
      </c>
      <c r="B41" s="59" t="s">
        <v>161</v>
      </c>
      <c r="C41" s="62" t="s">
        <v>16</v>
      </c>
      <c r="D41" s="95" t="s">
        <v>170</v>
      </c>
      <c r="E41" s="96"/>
      <c r="F41" s="59" t="s">
        <v>3</v>
      </c>
      <c r="G41" s="60">
        <f>H41+I41</f>
        <v>1391.4</v>
      </c>
      <c r="H41" s="60">
        <v>1391.4</v>
      </c>
      <c r="I41" s="60">
        <v>0</v>
      </c>
      <c r="J41" s="4"/>
    </row>
    <row r="42" spans="1:10" ht="50.25">
      <c r="A42" s="2">
        <v>20</v>
      </c>
      <c r="B42" s="58" t="s">
        <v>72</v>
      </c>
      <c r="C42" s="58" t="s">
        <v>16</v>
      </c>
      <c r="D42" s="95" t="s">
        <v>170</v>
      </c>
      <c r="E42" s="96"/>
      <c r="F42" s="58" t="s">
        <v>3</v>
      </c>
      <c r="G42" s="57">
        <f t="shared" si="1"/>
        <v>149.8</v>
      </c>
      <c r="H42" s="57">
        <v>0</v>
      </c>
      <c r="I42" s="57">
        <v>149.8</v>
      </c>
      <c r="J42" s="4"/>
    </row>
    <row r="43" spans="1:10" ht="50.25">
      <c r="A43" s="2">
        <v>21</v>
      </c>
      <c r="B43" s="58" t="s">
        <v>43</v>
      </c>
      <c r="C43" s="58" t="s">
        <v>16</v>
      </c>
      <c r="D43" s="95" t="s">
        <v>170</v>
      </c>
      <c r="E43" s="96"/>
      <c r="F43" s="58" t="s">
        <v>3</v>
      </c>
      <c r="G43" s="57">
        <f t="shared" si="1"/>
        <v>97.9</v>
      </c>
      <c r="H43" s="57">
        <v>0</v>
      </c>
      <c r="I43" s="57">
        <v>97.9</v>
      </c>
      <c r="J43" s="4"/>
    </row>
    <row r="44" spans="1:10" ht="50.25">
      <c r="A44" s="2">
        <v>22</v>
      </c>
      <c r="B44" s="55" t="s">
        <v>109</v>
      </c>
      <c r="C44" s="55" t="s">
        <v>17</v>
      </c>
      <c r="D44" s="95" t="s">
        <v>170</v>
      </c>
      <c r="E44" s="96"/>
      <c r="F44" s="55" t="s">
        <v>3</v>
      </c>
      <c r="G44" s="60">
        <f>H44+I44</f>
        <v>2906.1</v>
      </c>
      <c r="H44" s="57">
        <v>2906.1</v>
      </c>
      <c r="I44" s="57">
        <v>0</v>
      </c>
      <c r="J44" s="4"/>
    </row>
    <row r="45" spans="1:10" s="32" customFormat="1" ht="50.25">
      <c r="A45" s="2">
        <v>23</v>
      </c>
      <c r="B45" s="59" t="s">
        <v>73</v>
      </c>
      <c r="C45" s="61" t="s">
        <v>17</v>
      </c>
      <c r="D45" s="95" t="s">
        <v>170</v>
      </c>
      <c r="E45" s="96"/>
      <c r="F45" s="61" t="s">
        <v>25</v>
      </c>
      <c r="G45" s="60">
        <f t="shared" si="1"/>
        <v>500</v>
      </c>
      <c r="H45" s="60">
        <v>500</v>
      </c>
      <c r="I45" s="60">
        <v>0</v>
      </c>
      <c r="J45" s="4"/>
    </row>
    <row r="46" spans="1:10" s="32" customFormat="1" ht="50.25">
      <c r="A46" s="2">
        <v>24</v>
      </c>
      <c r="B46" s="55" t="s">
        <v>47</v>
      </c>
      <c r="C46" s="56" t="s">
        <v>17</v>
      </c>
      <c r="D46" s="95" t="s">
        <v>170</v>
      </c>
      <c r="E46" s="96"/>
      <c r="F46" s="55" t="s">
        <v>3</v>
      </c>
      <c r="G46" s="57">
        <f t="shared" si="1"/>
        <v>1676</v>
      </c>
      <c r="H46" s="57">
        <v>1506</v>
      </c>
      <c r="I46" s="57">
        <v>170</v>
      </c>
      <c r="J46" s="4"/>
    </row>
    <row r="47" spans="1:10" s="41" customFormat="1" ht="150.75">
      <c r="A47" s="2">
        <v>25</v>
      </c>
      <c r="B47" s="61" t="s">
        <v>37</v>
      </c>
      <c r="C47" s="63" t="s">
        <v>58</v>
      </c>
      <c r="D47" s="97" t="s">
        <v>170</v>
      </c>
      <c r="E47" s="98"/>
      <c r="F47" s="61" t="s">
        <v>3</v>
      </c>
      <c r="G47" s="60">
        <f t="shared" si="1"/>
        <v>4704</v>
      </c>
      <c r="H47" s="60">
        <v>3638.5</v>
      </c>
      <c r="I47" s="60">
        <v>1065.5</v>
      </c>
      <c r="J47" s="31"/>
    </row>
    <row r="48" spans="1:10" s="32" customFormat="1" ht="47.25" customHeight="1">
      <c r="A48" s="2">
        <v>26</v>
      </c>
      <c r="B48" s="55" t="s">
        <v>57</v>
      </c>
      <c r="C48" s="56" t="s">
        <v>17</v>
      </c>
      <c r="D48" s="95" t="s">
        <v>170</v>
      </c>
      <c r="E48" s="96"/>
      <c r="F48" s="55" t="s">
        <v>3</v>
      </c>
      <c r="G48" s="57">
        <f t="shared" si="1"/>
        <v>6697.3</v>
      </c>
      <c r="H48" s="57">
        <v>6403.2</v>
      </c>
      <c r="I48" s="57">
        <v>294.1</v>
      </c>
      <c r="J48" s="4"/>
    </row>
    <row r="49" spans="1:10" s="32" customFormat="1" ht="50.25">
      <c r="A49" s="2">
        <v>27</v>
      </c>
      <c r="B49" s="55" t="s">
        <v>39</v>
      </c>
      <c r="C49" s="56" t="s">
        <v>17</v>
      </c>
      <c r="D49" s="95" t="s">
        <v>170</v>
      </c>
      <c r="E49" s="96"/>
      <c r="F49" s="55" t="s">
        <v>3</v>
      </c>
      <c r="G49" s="57">
        <f t="shared" si="1"/>
        <v>3044.3</v>
      </c>
      <c r="H49" s="57">
        <v>2627.6</v>
      </c>
      <c r="I49" s="57">
        <v>416.7</v>
      </c>
      <c r="J49" s="4"/>
    </row>
    <row r="50" spans="1:10" s="32" customFormat="1" ht="48" customHeight="1">
      <c r="A50" s="2">
        <v>28</v>
      </c>
      <c r="B50" s="55" t="s">
        <v>82</v>
      </c>
      <c r="C50" s="56" t="s">
        <v>18</v>
      </c>
      <c r="D50" s="95" t="s">
        <v>170</v>
      </c>
      <c r="E50" s="96"/>
      <c r="F50" s="55" t="s">
        <v>3</v>
      </c>
      <c r="G50" s="57">
        <f t="shared" si="1"/>
        <v>110.5</v>
      </c>
      <c r="H50" s="57">
        <v>0</v>
      </c>
      <c r="I50" s="57">
        <v>110.5</v>
      </c>
      <c r="J50" s="17"/>
    </row>
    <row r="51" spans="1:10" s="32" customFormat="1" ht="48" customHeight="1">
      <c r="A51" s="2">
        <v>29</v>
      </c>
      <c r="B51" s="55" t="s">
        <v>83</v>
      </c>
      <c r="C51" s="56" t="s">
        <v>18</v>
      </c>
      <c r="D51" s="95" t="s">
        <v>170</v>
      </c>
      <c r="E51" s="96"/>
      <c r="F51" s="55" t="s">
        <v>3</v>
      </c>
      <c r="G51" s="57">
        <f t="shared" si="1"/>
        <v>73.9</v>
      </c>
      <c r="H51" s="57">
        <v>0</v>
      </c>
      <c r="I51" s="57">
        <v>73.9</v>
      </c>
      <c r="J51" s="17"/>
    </row>
    <row r="52" spans="1:10" s="32" customFormat="1" ht="50.25">
      <c r="A52" s="2">
        <v>30</v>
      </c>
      <c r="B52" s="58" t="s">
        <v>74</v>
      </c>
      <c r="C52" s="55" t="s">
        <v>18</v>
      </c>
      <c r="D52" s="95" t="s">
        <v>170</v>
      </c>
      <c r="E52" s="96"/>
      <c r="F52" s="55" t="s">
        <v>3</v>
      </c>
      <c r="G52" s="57">
        <f t="shared" si="1"/>
        <v>145.3</v>
      </c>
      <c r="H52" s="57">
        <v>0</v>
      </c>
      <c r="I52" s="57">
        <v>145.3</v>
      </c>
      <c r="J52" s="17"/>
    </row>
    <row r="53" spans="1:10" s="32" customFormat="1" ht="50.25">
      <c r="A53" s="2">
        <v>31</v>
      </c>
      <c r="B53" s="58" t="s">
        <v>75</v>
      </c>
      <c r="C53" s="58" t="s">
        <v>18</v>
      </c>
      <c r="D53" s="1">
        <v>45</v>
      </c>
      <c r="E53" s="57">
        <v>1986</v>
      </c>
      <c r="F53" s="58" t="s">
        <v>3</v>
      </c>
      <c r="G53" s="57">
        <f t="shared" si="1"/>
        <v>197.3</v>
      </c>
      <c r="H53" s="57">
        <v>0</v>
      </c>
      <c r="I53" s="57">
        <v>197.3</v>
      </c>
      <c r="J53" s="4"/>
    </row>
    <row r="54" spans="1:11" s="42" customFormat="1" ht="150.75">
      <c r="A54" s="2">
        <v>32</v>
      </c>
      <c r="B54" s="59" t="s">
        <v>76</v>
      </c>
      <c r="C54" s="62" t="s">
        <v>51</v>
      </c>
      <c r="D54" s="97" t="s">
        <v>170</v>
      </c>
      <c r="E54" s="98"/>
      <c r="F54" s="59" t="s">
        <v>3</v>
      </c>
      <c r="G54" s="60">
        <f t="shared" si="1"/>
        <v>2901.8</v>
      </c>
      <c r="H54" s="60">
        <v>2901.8</v>
      </c>
      <c r="I54" s="60">
        <v>0</v>
      </c>
      <c r="J54" s="48"/>
      <c r="K54" s="41"/>
    </row>
    <row r="55" spans="1:11" s="42" customFormat="1" ht="50.25">
      <c r="A55" s="2">
        <v>33</v>
      </c>
      <c r="B55" s="55" t="s">
        <v>158</v>
      </c>
      <c r="C55" s="55" t="s">
        <v>18</v>
      </c>
      <c r="D55" s="95" t="s">
        <v>170</v>
      </c>
      <c r="E55" s="96"/>
      <c r="F55" s="55" t="s">
        <v>3</v>
      </c>
      <c r="G55" s="60">
        <f>H55+I55</f>
        <v>1497.3</v>
      </c>
      <c r="H55" s="57">
        <v>1497.3</v>
      </c>
      <c r="I55" s="57">
        <v>0</v>
      </c>
      <c r="J55" s="17"/>
      <c r="K55" s="32"/>
    </row>
    <row r="56" spans="1:11" s="42" customFormat="1" ht="50.25" customHeight="1">
      <c r="A56" s="2">
        <v>34</v>
      </c>
      <c r="B56" s="55" t="s">
        <v>84</v>
      </c>
      <c r="C56" s="56" t="s">
        <v>18</v>
      </c>
      <c r="D56" s="95" t="s">
        <v>170</v>
      </c>
      <c r="E56" s="96"/>
      <c r="F56" s="55" t="s">
        <v>3</v>
      </c>
      <c r="G56" s="60">
        <f>H56+I56</f>
        <v>73.6</v>
      </c>
      <c r="H56" s="57">
        <v>0</v>
      </c>
      <c r="I56" s="57">
        <v>73.6</v>
      </c>
      <c r="J56" s="17"/>
      <c r="K56" s="32"/>
    </row>
    <row r="57" spans="1:10" s="41" customFormat="1" ht="54.75" customHeight="1">
      <c r="A57" s="2">
        <v>35</v>
      </c>
      <c r="B57" s="59" t="s">
        <v>77</v>
      </c>
      <c r="C57" s="62" t="s">
        <v>18</v>
      </c>
      <c r="D57" s="2">
        <v>1</v>
      </c>
      <c r="E57" s="2">
        <v>31.4</v>
      </c>
      <c r="F57" s="59" t="s">
        <v>3</v>
      </c>
      <c r="G57" s="60">
        <f>H57+I57</f>
        <v>195.4</v>
      </c>
      <c r="H57" s="60">
        <v>154.9</v>
      </c>
      <c r="I57" s="60">
        <v>40.5</v>
      </c>
      <c r="J57" s="31"/>
    </row>
    <row r="58" spans="1:11" s="41" customFormat="1" ht="54.75" customHeight="1">
      <c r="A58" s="2">
        <v>36</v>
      </c>
      <c r="B58" s="58" t="s">
        <v>119</v>
      </c>
      <c r="C58" s="58" t="s">
        <v>18</v>
      </c>
      <c r="D58" s="95" t="s">
        <v>170</v>
      </c>
      <c r="E58" s="96"/>
      <c r="F58" s="58" t="s">
        <v>3</v>
      </c>
      <c r="G58" s="57">
        <f>H58+I58</f>
        <v>1407.5</v>
      </c>
      <c r="H58" s="57">
        <v>1407.5</v>
      </c>
      <c r="I58" s="57">
        <v>0</v>
      </c>
      <c r="J58" s="17"/>
      <c r="K58" s="32"/>
    </row>
    <row r="59" spans="1:10" s="32" customFormat="1" ht="54.75" customHeight="1">
      <c r="A59" s="2">
        <v>37</v>
      </c>
      <c r="B59" s="61" t="s">
        <v>78</v>
      </c>
      <c r="C59" s="56" t="s">
        <v>18</v>
      </c>
      <c r="D59" s="95" t="s">
        <v>170</v>
      </c>
      <c r="E59" s="96"/>
      <c r="F59" s="61" t="s">
        <v>3</v>
      </c>
      <c r="G59" s="60">
        <f t="shared" si="1"/>
        <v>997.4</v>
      </c>
      <c r="H59" s="60">
        <v>997.4</v>
      </c>
      <c r="I59" s="60">
        <v>0</v>
      </c>
      <c r="J59" s="4"/>
    </row>
    <row r="60" spans="1:10" s="32" customFormat="1" ht="54.75" customHeight="1">
      <c r="A60" s="2">
        <v>38</v>
      </c>
      <c r="B60" s="61" t="s">
        <v>42</v>
      </c>
      <c r="C60" s="56" t="s">
        <v>18</v>
      </c>
      <c r="D60" s="95" t="s">
        <v>170</v>
      </c>
      <c r="E60" s="96"/>
      <c r="F60" s="55" t="s">
        <v>3</v>
      </c>
      <c r="G60" s="60">
        <f>H60+I60</f>
        <v>119.1</v>
      </c>
      <c r="H60" s="60">
        <v>0</v>
      </c>
      <c r="I60" s="60">
        <v>119.1</v>
      </c>
      <c r="J60" s="4"/>
    </row>
    <row r="61" spans="1:10" s="32" customFormat="1" ht="54.75" customHeight="1">
      <c r="A61" s="2">
        <v>39</v>
      </c>
      <c r="B61" s="61" t="s">
        <v>85</v>
      </c>
      <c r="C61" s="56" t="s">
        <v>18</v>
      </c>
      <c r="D61" s="95" t="s">
        <v>170</v>
      </c>
      <c r="E61" s="96"/>
      <c r="F61" s="55" t="s">
        <v>3</v>
      </c>
      <c r="G61" s="60">
        <f>H61+I61</f>
        <v>72</v>
      </c>
      <c r="H61" s="60">
        <v>0</v>
      </c>
      <c r="I61" s="60">
        <v>72</v>
      </c>
      <c r="J61" s="4"/>
    </row>
    <row r="62" spans="1:10" s="32" customFormat="1" ht="54.75" customHeight="1">
      <c r="A62" s="2">
        <v>40</v>
      </c>
      <c r="B62" s="55" t="s">
        <v>36</v>
      </c>
      <c r="C62" s="55" t="s">
        <v>18</v>
      </c>
      <c r="D62" s="2">
        <v>133</v>
      </c>
      <c r="E62" s="3">
        <v>3485.3</v>
      </c>
      <c r="F62" s="55" t="s">
        <v>3</v>
      </c>
      <c r="G62" s="57">
        <f t="shared" si="1"/>
        <v>566.6</v>
      </c>
      <c r="H62" s="57">
        <v>406.6</v>
      </c>
      <c r="I62" s="57">
        <v>160</v>
      </c>
      <c r="J62" s="4"/>
    </row>
    <row r="63" spans="1:10" s="32" customFormat="1" ht="54.75" customHeight="1">
      <c r="A63" s="2">
        <v>41</v>
      </c>
      <c r="B63" s="55" t="s">
        <v>5</v>
      </c>
      <c r="C63" s="55" t="s">
        <v>18</v>
      </c>
      <c r="D63" s="2">
        <v>86</v>
      </c>
      <c r="E63" s="3">
        <v>3235.4</v>
      </c>
      <c r="F63" s="55" t="s">
        <v>3</v>
      </c>
      <c r="G63" s="57">
        <f t="shared" si="1"/>
        <v>1811.3</v>
      </c>
      <c r="H63" s="57">
        <v>1811.3</v>
      </c>
      <c r="I63" s="57">
        <v>0</v>
      </c>
      <c r="J63" s="4"/>
    </row>
    <row r="64" spans="1:10" s="32" customFormat="1" ht="54.75" customHeight="1">
      <c r="A64" s="2">
        <v>42</v>
      </c>
      <c r="B64" s="55" t="s">
        <v>79</v>
      </c>
      <c r="C64" s="55" t="s">
        <v>18</v>
      </c>
      <c r="D64" s="2">
        <v>108</v>
      </c>
      <c r="E64" s="3">
        <v>2503.8</v>
      </c>
      <c r="F64" s="55" t="s">
        <v>3</v>
      </c>
      <c r="G64" s="57">
        <f t="shared" si="1"/>
        <v>7268.2</v>
      </c>
      <c r="H64" s="57">
        <v>7030.9</v>
      </c>
      <c r="I64" s="57">
        <v>237.3</v>
      </c>
      <c r="J64" s="4"/>
    </row>
    <row r="65" spans="1:10" s="32" customFormat="1" ht="54.75" customHeight="1">
      <c r="A65" s="2">
        <v>43</v>
      </c>
      <c r="B65" s="55" t="s">
        <v>86</v>
      </c>
      <c r="C65" s="55" t="s">
        <v>19</v>
      </c>
      <c r="D65" s="2">
        <v>162</v>
      </c>
      <c r="E65" s="3">
        <v>3525.3</v>
      </c>
      <c r="F65" s="55" t="s">
        <v>3</v>
      </c>
      <c r="G65" s="60">
        <f>H65+I65</f>
        <v>2045.2</v>
      </c>
      <c r="H65" s="57">
        <v>2045.2</v>
      </c>
      <c r="I65" s="57">
        <v>0</v>
      </c>
      <c r="J65" s="4"/>
    </row>
    <row r="66" spans="1:10" s="32" customFormat="1" ht="50.25">
      <c r="A66" s="2">
        <v>44</v>
      </c>
      <c r="B66" s="59" t="s">
        <v>34</v>
      </c>
      <c r="C66" s="59" t="s">
        <v>19</v>
      </c>
      <c r="D66" s="2">
        <v>157</v>
      </c>
      <c r="E66" s="64">
        <v>3064.8</v>
      </c>
      <c r="F66" s="59" t="s">
        <v>3</v>
      </c>
      <c r="G66" s="57">
        <f t="shared" si="1"/>
        <v>316.2</v>
      </c>
      <c r="H66" s="60">
        <v>316.2</v>
      </c>
      <c r="I66" s="60">
        <v>0</v>
      </c>
      <c r="J66" s="4"/>
    </row>
    <row r="67" spans="1:10" s="32" customFormat="1" ht="50.25">
      <c r="A67" s="2">
        <v>45</v>
      </c>
      <c r="B67" s="59" t="s">
        <v>41</v>
      </c>
      <c r="C67" s="59" t="s">
        <v>19</v>
      </c>
      <c r="D67" s="95" t="s">
        <v>170</v>
      </c>
      <c r="E67" s="96"/>
      <c r="F67" s="55" t="s">
        <v>3</v>
      </c>
      <c r="G67" s="57">
        <f t="shared" si="1"/>
        <v>87.6</v>
      </c>
      <c r="H67" s="60">
        <v>0</v>
      </c>
      <c r="I67" s="60">
        <v>87.6</v>
      </c>
      <c r="J67" s="17"/>
    </row>
    <row r="68" spans="1:10" s="32" customFormat="1" ht="50.25">
      <c r="A68" s="2">
        <v>46</v>
      </c>
      <c r="B68" s="59" t="s">
        <v>194</v>
      </c>
      <c r="C68" s="59" t="s">
        <v>20</v>
      </c>
      <c r="D68" s="95" t="s">
        <v>170</v>
      </c>
      <c r="E68" s="96"/>
      <c r="F68" s="55" t="s">
        <v>25</v>
      </c>
      <c r="G68" s="57">
        <f t="shared" si="1"/>
        <v>385</v>
      </c>
      <c r="H68" s="60">
        <v>300</v>
      </c>
      <c r="I68" s="60">
        <v>85</v>
      </c>
      <c r="J68" s="17"/>
    </row>
    <row r="69" spans="1:10" s="32" customFormat="1" ht="50.25">
      <c r="A69" s="2">
        <v>47</v>
      </c>
      <c r="B69" s="55" t="s">
        <v>46</v>
      </c>
      <c r="C69" s="55" t="s">
        <v>20</v>
      </c>
      <c r="D69" s="1">
        <v>4</v>
      </c>
      <c r="E69" s="1">
        <v>26.1</v>
      </c>
      <c r="F69" s="58" t="s">
        <v>3</v>
      </c>
      <c r="G69" s="57">
        <f>H69+I69</f>
        <v>507.3</v>
      </c>
      <c r="H69" s="57">
        <v>507.3</v>
      </c>
      <c r="I69" s="57">
        <v>0</v>
      </c>
      <c r="J69" s="17"/>
    </row>
    <row r="70" spans="1:10" ht="50.25">
      <c r="A70" s="104" t="s">
        <v>8</v>
      </c>
      <c r="B70" s="104"/>
      <c r="C70" s="59"/>
      <c r="D70" s="83">
        <f>SUM(D23:D69)</f>
        <v>1519</v>
      </c>
      <c r="E70" s="60">
        <f>SUM(E23:E69)</f>
        <v>37404.7</v>
      </c>
      <c r="F70" s="61"/>
      <c r="G70" s="60">
        <f>SUM(G23:G69)</f>
        <v>103720.6</v>
      </c>
      <c r="H70" s="60">
        <f>SUM(H23:H69)</f>
        <v>96099.7</v>
      </c>
      <c r="I70" s="60">
        <f>SUM(I23:I69)</f>
        <v>7620.9</v>
      </c>
      <c r="J70" s="4"/>
    </row>
    <row r="71" spans="1:11" ht="51.75" customHeight="1">
      <c r="A71" s="101" t="s">
        <v>10</v>
      </c>
      <c r="B71" s="102"/>
      <c r="C71" s="102"/>
      <c r="D71" s="102"/>
      <c r="E71" s="102"/>
      <c r="F71" s="102"/>
      <c r="G71" s="102"/>
      <c r="H71" s="102"/>
      <c r="I71" s="103"/>
      <c r="J71" s="19"/>
      <c r="K71" s="84"/>
    </row>
    <row r="72" spans="1:10" s="32" customFormat="1" ht="153" customHeight="1">
      <c r="A72" s="2">
        <v>1</v>
      </c>
      <c r="B72" s="59" t="s">
        <v>45</v>
      </c>
      <c r="C72" s="62" t="s">
        <v>50</v>
      </c>
      <c r="D72" s="95" t="s">
        <v>170</v>
      </c>
      <c r="E72" s="96"/>
      <c r="F72" s="59" t="s">
        <v>3</v>
      </c>
      <c r="G72" s="60">
        <f>H72+I72</f>
        <v>13973.6</v>
      </c>
      <c r="H72" s="60">
        <v>13973.6</v>
      </c>
      <c r="I72" s="60">
        <v>0</v>
      </c>
      <c r="J72" s="73"/>
    </row>
    <row r="73" spans="1:11" s="32" customFormat="1" ht="150.75">
      <c r="A73" s="2">
        <v>2</v>
      </c>
      <c r="B73" s="61" t="s">
        <v>21</v>
      </c>
      <c r="C73" s="63" t="s">
        <v>50</v>
      </c>
      <c r="D73" s="2">
        <v>67</v>
      </c>
      <c r="E73" s="64">
        <v>2716.8</v>
      </c>
      <c r="F73" s="61" t="s">
        <v>3</v>
      </c>
      <c r="G73" s="60">
        <f aca="true" t="shared" si="2" ref="G73:G111">H73+I73</f>
        <v>4429</v>
      </c>
      <c r="H73" s="60">
        <f>5365.1-936.1</f>
        <v>4429</v>
      </c>
      <c r="I73" s="60">
        <v>0</v>
      </c>
      <c r="J73" s="73"/>
      <c r="K73" s="85"/>
    </row>
    <row r="74" spans="1:11" s="32" customFormat="1" ht="50.25">
      <c r="A74" s="2">
        <v>3</v>
      </c>
      <c r="B74" s="55" t="s">
        <v>35</v>
      </c>
      <c r="C74" s="56" t="s">
        <v>16</v>
      </c>
      <c r="D74" s="95" t="s">
        <v>170</v>
      </c>
      <c r="E74" s="96"/>
      <c r="F74" s="55" t="s">
        <v>3</v>
      </c>
      <c r="G74" s="60">
        <f t="shared" si="2"/>
        <v>3493.5</v>
      </c>
      <c r="H74" s="57">
        <v>3493.5</v>
      </c>
      <c r="I74" s="57">
        <v>0</v>
      </c>
      <c r="J74" s="73"/>
      <c r="K74" s="86"/>
    </row>
    <row r="75" spans="1:11" s="32" customFormat="1" ht="50.25">
      <c r="A75" s="2">
        <v>4</v>
      </c>
      <c r="B75" s="55" t="s">
        <v>205</v>
      </c>
      <c r="C75" s="56" t="s">
        <v>16</v>
      </c>
      <c r="D75" s="95" t="s">
        <v>170</v>
      </c>
      <c r="E75" s="96"/>
      <c r="F75" s="55" t="s">
        <v>3</v>
      </c>
      <c r="G75" s="60">
        <f t="shared" si="2"/>
        <v>880.6</v>
      </c>
      <c r="H75" s="57">
        <v>880.6</v>
      </c>
      <c r="I75" s="57">
        <v>0</v>
      </c>
      <c r="J75" s="73"/>
      <c r="K75" s="86"/>
    </row>
    <row r="76" spans="1:10" s="32" customFormat="1" ht="51" customHeight="1">
      <c r="A76" s="2">
        <v>5</v>
      </c>
      <c r="B76" s="59" t="s">
        <v>32</v>
      </c>
      <c r="C76" s="56" t="s">
        <v>16</v>
      </c>
      <c r="D76" s="95" t="s">
        <v>170</v>
      </c>
      <c r="E76" s="96"/>
      <c r="F76" s="55" t="s">
        <v>3</v>
      </c>
      <c r="G76" s="60">
        <f t="shared" si="2"/>
        <v>2046.6</v>
      </c>
      <c r="H76" s="57">
        <v>2046.6</v>
      </c>
      <c r="I76" s="57">
        <v>0</v>
      </c>
      <c r="J76" s="73"/>
    </row>
    <row r="77" spans="1:10" s="32" customFormat="1" ht="50.25">
      <c r="A77" s="2">
        <v>6</v>
      </c>
      <c r="B77" s="55" t="s">
        <v>38</v>
      </c>
      <c r="C77" s="56" t="s">
        <v>16</v>
      </c>
      <c r="D77" s="2">
        <v>37</v>
      </c>
      <c r="E77" s="3">
        <v>694.6</v>
      </c>
      <c r="F77" s="55" t="s">
        <v>3</v>
      </c>
      <c r="G77" s="60">
        <f t="shared" si="2"/>
        <v>4286</v>
      </c>
      <c r="H77" s="57">
        <v>4286</v>
      </c>
      <c r="I77" s="57">
        <v>0</v>
      </c>
      <c r="J77" s="73"/>
    </row>
    <row r="78" spans="1:11" s="40" customFormat="1" ht="50.25">
      <c r="A78" s="2">
        <v>7</v>
      </c>
      <c r="B78" s="59" t="s">
        <v>33</v>
      </c>
      <c r="C78" s="59" t="s">
        <v>16</v>
      </c>
      <c r="D78" s="2">
        <v>111</v>
      </c>
      <c r="E78" s="64">
        <v>3526.9</v>
      </c>
      <c r="F78" s="59" t="s">
        <v>3</v>
      </c>
      <c r="G78" s="60">
        <f t="shared" si="2"/>
        <v>135.5</v>
      </c>
      <c r="H78" s="60">
        <v>135.5</v>
      </c>
      <c r="I78" s="60">
        <v>0</v>
      </c>
      <c r="J78" s="77"/>
      <c r="K78" s="76"/>
    </row>
    <row r="79" spans="1:11" s="34" customFormat="1" ht="50.25">
      <c r="A79" s="2">
        <v>8</v>
      </c>
      <c r="B79" s="55" t="s">
        <v>48</v>
      </c>
      <c r="C79" s="55" t="s">
        <v>16</v>
      </c>
      <c r="D79" s="95" t="s">
        <v>170</v>
      </c>
      <c r="E79" s="96"/>
      <c r="F79" s="55" t="s">
        <v>3</v>
      </c>
      <c r="G79" s="60">
        <f t="shared" si="2"/>
        <v>373.6</v>
      </c>
      <c r="H79" s="57">
        <v>373.6</v>
      </c>
      <c r="I79" s="57">
        <v>0</v>
      </c>
      <c r="J79" s="75"/>
      <c r="K79" s="87"/>
    </row>
    <row r="80" spans="1:21" s="32" customFormat="1" ht="50.25">
      <c r="A80" s="2">
        <v>9</v>
      </c>
      <c r="B80" s="58" t="s">
        <v>43</v>
      </c>
      <c r="C80" s="55" t="s">
        <v>16</v>
      </c>
      <c r="D80" s="95" t="s">
        <v>170</v>
      </c>
      <c r="E80" s="96"/>
      <c r="F80" s="58" t="s">
        <v>3</v>
      </c>
      <c r="G80" s="60">
        <f t="shared" si="2"/>
        <v>294.3</v>
      </c>
      <c r="H80" s="57">
        <v>294.3</v>
      </c>
      <c r="I80" s="57">
        <v>0</v>
      </c>
      <c r="J80" s="78"/>
      <c r="N80" s="127"/>
      <c r="O80" s="128"/>
      <c r="P80" s="128"/>
      <c r="Q80" s="128"/>
      <c r="R80" s="128"/>
      <c r="S80" s="128"/>
      <c r="T80" s="128"/>
      <c r="U80" s="128"/>
    </row>
    <row r="81" spans="1:10" s="32" customFormat="1" ht="50.25">
      <c r="A81" s="2">
        <v>10</v>
      </c>
      <c r="B81" s="59" t="s">
        <v>81</v>
      </c>
      <c r="C81" s="61" t="s">
        <v>16</v>
      </c>
      <c r="D81" s="95" t="s">
        <v>170</v>
      </c>
      <c r="E81" s="96"/>
      <c r="F81" s="61" t="s">
        <v>3</v>
      </c>
      <c r="G81" s="60">
        <f t="shared" si="2"/>
        <v>229.1</v>
      </c>
      <c r="H81" s="60">
        <v>0</v>
      </c>
      <c r="I81" s="60">
        <v>229.1</v>
      </c>
      <c r="J81" s="78"/>
    </row>
    <row r="82" spans="1:11" s="32" customFormat="1" ht="50.25">
      <c r="A82" s="2">
        <v>11</v>
      </c>
      <c r="B82" s="59" t="s">
        <v>69</v>
      </c>
      <c r="C82" s="61" t="s">
        <v>16</v>
      </c>
      <c r="D82" s="2">
        <v>35</v>
      </c>
      <c r="E82" s="2">
        <v>1478.6</v>
      </c>
      <c r="F82" s="61" t="s">
        <v>3</v>
      </c>
      <c r="G82" s="60">
        <f t="shared" si="2"/>
        <v>13.3</v>
      </c>
      <c r="H82" s="60">
        <v>13.3</v>
      </c>
      <c r="I82" s="60">
        <v>0</v>
      </c>
      <c r="J82" s="78"/>
      <c r="K82" s="88"/>
    </row>
    <row r="83" spans="1:21" s="32" customFormat="1" ht="50.25">
      <c r="A83" s="2">
        <v>12</v>
      </c>
      <c r="B83" s="59" t="s">
        <v>195</v>
      </c>
      <c r="C83" s="61" t="s">
        <v>16</v>
      </c>
      <c r="D83" s="2">
        <v>50</v>
      </c>
      <c r="E83" s="2">
        <v>1489.6</v>
      </c>
      <c r="F83" s="61" t="s">
        <v>25</v>
      </c>
      <c r="G83" s="60">
        <f t="shared" si="2"/>
        <v>413.2</v>
      </c>
      <c r="H83" s="60">
        <v>413.2</v>
      </c>
      <c r="I83" s="60">
        <v>0</v>
      </c>
      <c r="J83" s="78"/>
      <c r="K83" s="88"/>
      <c r="Q83" s="127"/>
      <c r="R83" s="128"/>
      <c r="S83" s="128"/>
      <c r="T83" s="128"/>
      <c r="U83" s="128"/>
    </row>
    <row r="84" spans="1:10" s="43" customFormat="1" ht="150.75">
      <c r="A84" s="2">
        <v>13</v>
      </c>
      <c r="B84" s="59" t="s">
        <v>71</v>
      </c>
      <c r="C84" s="56" t="s">
        <v>50</v>
      </c>
      <c r="D84" s="95" t="s">
        <v>170</v>
      </c>
      <c r="E84" s="96"/>
      <c r="F84" s="59" t="s">
        <v>3</v>
      </c>
      <c r="G84" s="60">
        <f t="shared" si="2"/>
        <v>3720.1</v>
      </c>
      <c r="H84" s="60">
        <v>3720.1</v>
      </c>
      <c r="I84" s="60">
        <v>0</v>
      </c>
      <c r="J84" s="78"/>
    </row>
    <row r="85" spans="1:10" s="43" customFormat="1" ht="50.25">
      <c r="A85" s="2">
        <v>14</v>
      </c>
      <c r="B85" s="58" t="s">
        <v>87</v>
      </c>
      <c r="C85" s="58" t="s">
        <v>16</v>
      </c>
      <c r="D85" s="95" t="s">
        <v>170</v>
      </c>
      <c r="E85" s="96"/>
      <c r="F85" s="58" t="s">
        <v>3</v>
      </c>
      <c r="G85" s="60">
        <f t="shared" si="2"/>
        <v>1257.6</v>
      </c>
      <c r="H85" s="57">
        <v>995</v>
      </c>
      <c r="I85" s="57">
        <v>262.6</v>
      </c>
      <c r="J85" s="78"/>
    </row>
    <row r="86" spans="1:11" s="43" customFormat="1" ht="50.25">
      <c r="A86" s="2">
        <v>15</v>
      </c>
      <c r="B86" s="55" t="s">
        <v>28</v>
      </c>
      <c r="C86" s="56" t="s">
        <v>16</v>
      </c>
      <c r="D86" s="2">
        <v>181</v>
      </c>
      <c r="E86" s="3">
        <v>4386.3</v>
      </c>
      <c r="F86" s="55" t="s">
        <v>3</v>
      </c>
      <c r="G86" s="60">
        <f t="shared" si="2"/>
        <v>917.3</v>
      </c>
      <c r="H86" s="57">
        <v>917.3</v>
      </c>
      <c r="I86" s="57">
        <v>0</v>
      </c>
      <c r="J86" s="78"/>
      <c r="K86" s="72"/>
    </row>
    <row r="87" spans="1:10" s="43" customFormat="1" ht="50.25">
      <c r="A87" s="2">
        <v>16</v>
      </c>
      <c r="B87" s="55" t="s">
        <v>72</v>
      </c>
      <c r="C87" s="56" t="s">
        <v>16</v>
      </c>
      <c r="D87" s="101" t="s">
        <v>170</v>
      </c>
      <c r="E87" s="103"/>
      <c r="F87" s="55" t="s">
        <v>3</v>
      </c>
      <c r="G87" s="60">
        <f t="shared" si="2"/>
        <v>3980.1</v>
      </c>
      <c r="H87" s="57">
        <v>3980.1</v>
      </c>
      <c r="I87" s="57">
        <v>0</v>
      </c>
      <c r="J87" s="78"/>
    </row>
    <row r="88" spans="1:12" s="32" customFormat="1" ht="60" customHeight="1">
      <c r="A88" s="2">
        <v>17</v>
      </c>
      <c r="B88" s="61" t="s">
        <v>47</v>
      </c>
      <c r="C88" s="63" t="s">
        <v>17</v>
      </c>
      <c r="D88" s="2">
        <v>81</v>
      </c>
      <c r="E88" s="64">
        <v>2004.1</v>
      </c>
      <c r="F88" s="61" t="s">
        <v>3</v>
      </c>
      <c r="G88" s="60">
        <f t="shared" si="2"/>
        <v>3259.9</v>
      </c>
      <c r="H88" s="60">
        <v>3259.9</v>
      </c>
      <c r="I88" s="60">
        <v>0</v>
      </c>
      <c r="J88" s="78"/>
      <c r="K88" s="89"/>
      <c r="L88" s="89"/>
    </row>
    <row r="89" spans="1:11" s="32" customFormat="1" ht="50.25">
      <c r="A89" s="2">
        <v>18</v>
      </c>
      <c r="B89" s="58" t="s">
        <v>226</v>
      </c>
      <c r="C89" s="58" t="s">
        <v>17</v>
      </c>
      <c r="D89" s="2">
        <v>80</v>
      </c>
      <c r="E89" s="2">
        <v>2035.2</v>
      </c>
      <c r="F89" s="58" t="s">
        <v>3</v>
      </c>
      <c r="G89" s="60">
        <f t="shared" si="2"/>
        <v>2462.9</v>
      </c>
      <c r="H89" s="57">
        <v>2462.9</v>
      </c>
      <c r="I89" s="57">
        <v>0</v>
      </c>
      <c r="J89" s="78"/>
      <c r="K89" s="88"/>
    </row>
    <row r="90" spans="1:12" s="32" customFormat="1" ht="144" customHeight="1">
      <c r="A90" s="2">
        <v>19</v>
      </c>
      <c r="B90" s="61" t="s">
        <v>37</v>
      </c>
      <c r="C90" s="56" t="s">
        <v>58</v>
      </c>
      <c r="D90" s="2">
        <v>70</v>
      </c>
      <c r="E90" s="60">
        <v>2920</v>
      </c>
      <c r="F90" s="61" t="s">
        <v>3</v>
      </c>
      <c r="G90" s="60">
        <f t="shared" si="2"/>
        <v>5691</v>
      </c>
      <c r="H90" s="60">
        <v>5691</v>
      </c>
      <c r="I90" s="60">
        <v>0</v>
      </c>
      <c r="J90" s="78"/>
      <c r="K90" s="89"/>
      <c r="L90" s="89"/>
    </row>
    <row r="91" spans="1:12" s="32" customFormat="1" ht="50.25">
      <c r="A91" s="2">
        <v>20</v>
      </c>
      <c r="B91" s="59" t="s">
        <v>73</v>
      </c>
      <c r="C91" s="61" t="s">
        <v>17</v>
      </c>
      <c r="D91" s="2">
        <v>53</v>
      </c>
      <c r="E91" s="64">
        <v>1658.5</v>
      </c>
      <c r="F91" s="61" t="s">
        <v>25</v>
      </c>
      <c r="G91" s="60">
        <f t="shared" si="2"/>
        <v>4116.7</v>
      </c>
      <c r="H91" s="60">
        <v>4116.7</v>
      </c>
      <c r="I91" s="60">
        <v>0</v>
      </c>
      <c r="J91" s="78"/>
      <c r="K91" s="72"/>
      <c r="L91" s="90"/>
    </row>
    <row r="92" spans="1:12" s="32" customFormat="1" ht="50.25">
      <c r="A92" s="2">
        <v>21</v>
      </c>
      <c r="B92" s="59" t="s">
        <v>227</v>
      </c>
      <c r="C92" s="61" t="s">
        <v>17</v>
      </c>
      <c r="D92" s="2">
        <v>90</v>
      </c>
      <c r="E92" s="64">
        <v>1090.2</v>
      </c>
      <c r="F92" s="61" t="s">
        <v>25</v>
      </c>
      <c r="G92" s="60">
        <f t="shared" si="2"/>
        <v>1067.7</v>
      </c>
      <c r="H92" s="60">
        <v>1067.7</v>
      </c>
      <c r="I92" s="60">
        <v>0</v>
      </c>
      <c r="J92" s="78"/>
      <c r="K92" s="72"/>
      <c r="L92" s="90"/>
    </row>
    <row r="93" spans="1:10" s="32" customFormat="1" ht="50.25">
      <c r="A93" s="2">
        <v>22</v>
      </c>
      <c r="B93" s="55" t="s">
        <v>57</v>
      </c>
      <c r="C93" s="56" t="s">
        <v>17</v>
      </c>
      <c r="D93" s="2">
        <v>27</v>
      </c>
      <c r="E93" s="57">
        <v>413.7</v>
      </c>
      <c r="F93" s="55" t="s">
        <v>3</v>
      </c>
      <c r="G93" s="60">
        <f t="shared" si="2"/>
        <v>1502</v>
      </c>
      <c r="H93" s="57">
        <v>1502</v>
      </c>
      <c r="I93" s="57">
        <v>0</v>
      </c>
      <c r="J93" s="78"/>
    </row>
    <row r="94" spans="1:12" s="32" customFormat="1" ht="60" customHeight="1">
      <c r="A94" s="2">
        <v>23</v>
      </c>
      <c r="B94" s="61" t="s">
        <v>39</v>
      </c>
      <c r="C94" s="63" t="s">
        <v>17</v>
      </c>
      <c r="D94" s="2">
        <v>90</v>
      </c>
      <c r="E94" s="64">
        <v>3203.8</v>
      </c>
      <c r="F94" s="61" t="s">
        <v>3</v>
      </c>
      <c r="G94" s="60">
        <f t="shared" si="2"/>
        <v>4671.3</v>
      </c>
      <c r="H94" s="60">
        <v>4671.3</v>
      </c>
      <c r="I94" s="60">
        <v>0</v>
      </c>
      <c r="J94" s="78"/>
      <c r="K94" s="72"/>
      <c r="L94" s="90"/>
    </row>
    <row r="95" spans="1:12" s="32" customFormat="1" ht="60" customHeight="1">
      <c r="A95" s="2">
        <v>24</v>
      </c>
      <c r="B95" s="61" t="s">
        <v>228</v>
      </c>
      <c r="C95" s="61" t="s">
        <v>18</v>
      </c>
      <c r="D95" s="2">
        <v>0</v>
      </c>
      <c r="E95" s="60">
        <v>0</v>
      </c>
      <c r="F95" s="61" t="s">
        <v>3</v>
      </c>
      <c r="G95" s="60">
        <f t="shared" si="2"/>
        <v>11</v>
      </c>
      <c r="H95" s="60">
        <v>11</v>
      </c>
      <c r="I95" s="60">
        <v>0</v>
      </c>
      <c r="J95" s="78"/>
      <c r="K95" s="72"/>
      <c r="L95" s="90"/>
    </row>
    <row r="96" spans="1:12" s="34" customFormat="1" ht="150.75" customHeight="1">
      <c r="A96" s="2">
        <v>25</v>
      </c>
      <c r="B96" s="61" t="s">
        <v>27</v>
      </c>
      <c r="C96" s="56" t="s">
        <v>51</v>
      </c>
      <c r="D96" s="95" t="s">
        <v>170</v>
      </c>
      <c r="E96" s="96"/>
      <c r="F96" s="61" t="s">
        <v>3</v>
      </c>
      <c r="G96" s="60">
        <f t="shared" si="2"/>
        <v>13462.8</v>
      </c>
      <c r="H96" s="60">
        <v>13462.8</v>
      </c>
      <c r="I96" s="60">
        <v>0</v>
      </c>
      <c r="J96" s="75"/>
      <c r="K96" s="91"/>
      <c r="L96" s="92"/>
    </row>
    <row r="97" spans="1:12" s="32" customFormat="1" ht="55.5" customHeight="1">
      <c r="A97" s="2">
        <v>26</v>
      </c>
      <c r="B97" s="61" t="s">
        <v>55</v>
      </c>
      <c r="C97" s="55" t="s">
        <v>18</v>
      </c>
      <c r="D97" s="95" t="s">
        <v>170</v>
      </c>
      <c r="E97" s="96"/>
      <c r="F97" s="61" t="s">
        <v>3</v>
      </c>
      <c r="G97" s="60">
        <f t="shared" si="2"/>
        <v>1699.8</v>
      </c>
      <c r="H97" s="60">
        <v>1699.8</v>
      </c>
      <c r="I97" s="60">
        <v>0</v>
      </c>
      <c r="J97" s="78"/>
      <c r="K97" s="90"/>
      <c r="L97" s="90"/>
    </row>
    <row r="98" spans="1:12" s="34" customFormat="1" ht="55.5" customHeight="1">
      <c r="A98" s="2">
        <v>27</v>
      </c>
      <c r="B98" s="61" t="s">
        <v>74</v>
      </c>
      <c r="C98" s="55" t="s">
        <v>18</v>
      </c>
      <c r="D98" s="95" t="s">
        <v>170</v>
      </c>
      <c r="E98" s="96"/>
      <c r="F98" s="61" t="s">
        <v>3</v>
      </c>
      <c r="G98" s="60">
        <f t="shared" si="2"/>
        <v>3988.2</v>
      </c>
      <c r="H98" s="60">
        <v>3988.2</v>
      </c>
      <c r="I98" s="60">
        <v>0</v>
      </c>
      <c r="J98" s="75"/>
      <c r="K98" s="92"/>
      <c r="L98" s="92"/>
    </row>
    <row r="99" spans="1:11" s="32" customFormat="1" ht="50.25">
      <c r="A99" s="2">
        <v>28</v>
      </c>
      <c r="B99" s="58" t="s">
        <v>82</v>
      </c>
      <c r="C99" s="58" t="s">
        <v>18</v>
      </c>
      <c r="D99" s="1">
        <v>96</v>
      </c>
      <c r="E99" s="1">
        <v>1504.4</v>
      </c>
      <c r="F99" s="58" t="s">
        <v>3</v>
      </c>
      <c r="G99" s="60">
        <f t="shared" si="2"/>
        <v>760.5</v>
      </c>
      <c r="H99" s="57">
        <v>760.5</v>
      </c>
      <c r="I99" s="57">
        <v>0</v>
      </c>
      <c r="J99" s="78"/>
      <c r="K99" s="88"/>
    </row>
    <row r="100" spans="1:10" s="32" customFormat="1" ht="50.25">
      <c r="A100" s="2">
        <v>29</v>
      </c>
      <c r="B100" s="58" t="s">
        <v>83</v>
      </c>
      <c r="C100" s="58" t="s">
        <v>18</v>
      </c>
      <c r="D100" s="101" t="s">
        <v>170</v>
      </c>
      <c r="E100" s="103"/>
      <c r="F100" s="58" t="s">
        <v>3</v>
      </c>
      <c r="G100" s="60">
        <f t="shared" si="2"/>
        <v>2830.9</v>
      </c>
      <c r="H100" s="57">
        <v>2830.9</v>
      </c>
      <c r="I100" s="57">
        <v>0</v>
      </c>
      <c r="J100" s="78"/>
    </row>
    <row r="101" spans="1:10" s="32" customFormat="1" ht="50.25">
      <c r="A101" s="2">
        <v>30</v>
      </c>
      <c r="B101" s="55" t="s">
        <v>22</v>
      </c>
      <c r="C101" s="55" t="s">
        <v>18</v>
      </c>
      <c r="D101" s="95" t="s">
        <v>170</v>
      </c>
      <c r="E101" s="96"/>
      <c r="F101" s="55" t="s">
        <v>3</v>
      </c>
      <c r="G101" s="60">
        <f t="shared" si="2"/>
        <v>2996.9</v>
      </c>
      <c r="H101" s="57">
        <v>2825.8</v>
      </c>
      <c r="I101" s="57">
        <v>171.1</v>
      </c>
      <c r="J101" s="78"/>
    </row>
    <row r="102" spans="1:10" s="32" customFormat="1" ht="50.25">
      <c r="A102" s="2">
        <v>31</v>
      </c>
      <c r="B102" s="58" t="s">
        <v>84</v>
      </c>
      <c r="C102" s="58" t="s">
        <v>18</v>
      </c>
      <c r="D102" s="95" t="s">
        <v>170</v>
      </c>
      <c r="E102" s="96"/>
      <c r="F102" s="58" t="s">
        <v>3</v>
      </c>
      <c r="G102" s="60">
        <f t="shared" si="2"/>
        <v>2425.4</v>
      </c>
      <c r="H102" s="57">
        <v>2425.4</v>
      </c>
      <c r="I102" s="57">
        <v>0</v>
      </c>
      <c r="J102" s="78"/>
    </row>
    <row r="103" spans="1:10" s="32" customFormat="1" ht="50.25">
      <c r="A103" s="2">
        <v>32</v>
      </c>
      <c r="B103" s="58" t="s">
        <v>131</v>
      </c>
      <c r="C103" s="58" t="s">
        <v>18</v>
      </c>
      <c r="D103" s="95" t="s">
        <v>170</v>
      </c>
      <c r="E103" s="96"/>
      <c r="F103" s="58" t="s">
        <v>3</v>
      </c>
      <c r="G103" s="60">
        <f t="shared" si="2"/>
        <v>696.5</v>
      </c>
      <c r="H103" s="57">
        <v>696.5</v>
      </c>
      <c r="I103" s="57">
        <v>0</v>
      </c>
      <c r="J103" s="78"/>
    </row>
    <row r="104" spans="1:10" s="32" customFormat="1" ht="50.25">
      <c r="A104" s="2">
        <v>33</v>
      </c>
      <c r="B104" s="55" t="s">
        <v>42</v>
      </c>
      <c r="C104" s="55" t="s">
        <v>18</v>
      </c>
      <c r="D104" s="101" t="s">
        <v>170</v>
      </c>
      <c r="E104" s="103"/>
      <c r="F104" s="55" t="s">
        <v>3</v>
      </c>
      <c r="G104" s="60">
        <f t="shared" si="2"/>
        <v>2924.4</v>
      </c>
      <c r="H104" s="57">
        <v>2924.4</v>
      </c>
      <c r="I104" s="57">
        <v>0</v>
      </c>
      <c r="J104" s="78"/>
    </row>
    <row r="105" spans="1:11" s="32" customFormat="1" ht="50.25">
      <c r="A105" s="2">
        <v>34</v>
      </c>
      <c r="B105" s="58" t="s">
        <v>85</v>
      </c>
      <c r="C105" s="58" t="s">
        <v>18</v>
      </c>
      <c r="D105" s="1">
        <v>165</v>
      </c>
      <c r="E105" s="57">
        <v>3031.9</v>
      </c>
      <c r="F105" s="58" t="s">
        <v>3</v>
      </c>
      <c r="G105" s="60">
        <f t="shared" si="2"/>
        <v>1623.8</v>
      </c>
      <c r="H105" s="57">
        <v>1623.8</v>
      </c>
      <c r="I105" s="57">
        <v>0</v>
      </c>
      <c r="J105" s="78"/>
      <c r="K105" s="88"/>
    </row>
    <row r="106" spans="1:11" s="32" customFormat="1" ht="50.25">
      <c r="A106" s="2">
        <v>35</v>
      </c>
      <c r="B106" s="58" t="s">
        <v>78</v>
      </c>
      <c r="C106" s="58" t="s">
        <v>18</v>
      </c>
      <c r="D106" s="2">
        <v>110</v>
      </c>
      <c r="E106" s="60">
        <v>2594.1</v>
      </c>
      <c r="F106" s="58" t="s">
        <v>3</v>
      </c>
      <c r="G106" s="60">
        <f t="shared" si="2"/>
        <v>259.5</v>
      </c>
      <c r="H106" s="57">
        <v>259.5</v>
      </c>
      <c r="I106" s="57">
        <v>0</v>
      </c>
      <c r="J106" s="78"/>
      <c r="K106" s="88"/>
    </row>
    <row r="107" spans="1:11" s="32" customFormat="1" ht="50.25">
      <c r="A107" s="2">
        <v>36</v>
      </c>
      <c r="B107" s="58" t="s">
        <v>229</v>
      </c>
      <c r="C107" s="58" t="s">
        <v>19</v>
      </c>
      <c r="D107" s="2">
        <v>2</v>
      </c>
      <c r="E107" s="60">
        <v>66</v>
      </c>
      <c r="F107" s="58" t="s">
        <v>3</v>
      </c>
      <c r="G107" s="60">
        <f t="shared" si="2"/>
        <v>125.8</v>
      </c>
      <c r="H107" s="57">
        <v>125.8</v>
      </c>
      <c r="I107" s="57">
        <v>0</v>
      </c>
      <c r="J107" s="78"/>
      <c r="K107" s="88"/>
    </row>
    <row r="108" spans="1:11" s="32" customFormat="1" ht="50.25">
      <c r="A108" s="2">
        <v>37</v>
      </c>
      <c r="B108" s="55" t="s">
        <v>41</v>
      </c>
      <c r="C108" s="55" t="s">
        <v>19</v>
      </c>
      <c r="D108" s="95" t="s">
        <v>170</v>
      </c>
      <c r="E108" s="96"/>
      <c r="F108" s="55" t="s">
        <v>3</v>
      </c>
      <c r="G108" s="60">
        <f t="shared" si="2"/>
        <v>2861.6</v>
      </c>
      <c r="H108" s="57">
        <v>2861.6</v>
      </c>
      <c r="I108" s="57">
        <v>0</v>
      </c>
      <c r="J108" s="78"/>
      <c r="K108" s="88"/>
    </row>
    <row r="109" spans="1:10" s="32" customFormat="1" ht="50.25">
      <c r="A109" s="2">
        <v>38</v>
      </c>
      <c r="B109" s="59" t="s">
        <v>194</v>
      </c>
      <c r="C109" s="59" t="s">
        <v>20</v>
      </c>
      <c r="D109" s="2">
        <v>8</v>
      </c>
      <c r="E109" s="2">
        <v>83.9</v>
      </c>
      <c r="F109" s="55" t="s">
        <v>25</v>
      </c>
      <c r="G109" s="60">
        <f t="shared" si="2"/>
        <v>143.2</v>
      </c>
      <c r="H109" s="60">
        <v>143.2</v>
      </c>
      <c r="I109" s="60">
        <v>0</v>
      </c>
      <c r="J109" s="81"/>
    </row>
    <row r="110" spans="1:10" s="32" customFormat="1" ht="50.25">
      <c r="A110" s="2">
        <v>39</v>
      </c>
      <c r="B110" s="59" t="s">
        <v>204</v>
      </c>
      <c r="C110" s="59" t="s">
        <v>20</v>
      </c>
      <c r="D110" s="2">
        <v>2</v>
      </c>
      <c r="E110" s="2">
        <v>64.9</v>
      </c>
      <c r="F110" s="55" t="s">
        <v>25</v>
      </c>
      <c r="G110" s="60">
        <f t="shared" si="2"/>
        <v>439.5</v>
      </c>
      <c r="H110" s="60">
        <v>344.5</v>
      </c>
      <c r="I110" s="60">
        <v>95</v>
      </c>
      <c r="J110" s="81"/>
    </row>
    <row r="111" spans="1:11" s="32" customFormat="1" ht="50.25">
      <c r="A111" s="2">
        <v>40</v>
      </c>
      <c r="B111" s="58" t="s">
        <v>88</v>
      </c>
      <c r="C111" s="58" t="s">
        <v>20</v>
      </c>
      <c r="D111" s="1">
        <v>0</v>
      </c>
      <c r="E111" s="57">
        <v>0</v>
      </c>
      <c r="F111" s="58" t="s">
        <v>6</v>
      </c>
      <c r="G111" s="60">
        <f t="shared" si="2"/>
        <v>546.1</v>
      </c>
      <c r="H111" s="57">
        <v>486.9</v>
      </c>
      <c r="I111" s="57">
        <v>59.2</v>
      </c>
      <c r="J111" s="78"/>
      <c r="K111" s="88"/>
    </row>
    <row r="112" spans="1:11" ht="50.25">
      <c r="A112" s="110" t="s">
        <v>8</v>
      </c>
      <c r="B112" s="110"/>
      <c r="C112" s="58"/>
      <c r="D112" s="2">
        <f>SUM(D72:D111)</f>
        <v>1355</v>
      </c>
      <c r="E112" s="60">
        <f>SUM(E72:E111)</f>
        <v>34963.5</v>
      </c>
      <c r="F112" s="55"/>
      <c r="G112" s="57">
        <f>SUM(G72:G111)</f>
        <v>101010.8</v>
      </c>
      <c r="H112" s="57">
        <f>SUM(H72:H111)</f>
        <v>100193.8</v>
      </c>
      <c r="I112" s="57">
        <f>SUM(I73:I111)</f>
        <v>817</v>
      </c>
      <c r="J112" s="19"/>
      <c r="K112" s="24"/>
    </row>
    <row r="113" spans="1:11" ht="50.25">
      <c r="A113" s="95" t="s">
        <v>11</v>
      </c>
      <c r="B113" s="111"/>
      <c r="C113" s="111"/>
      <c r="D113" s="111"/>
      <c r="E113" s="111"/>
      <c r="F113" s="111"/>
      <c r="G113" s="111"/>
      <c r="H113" s="111"/>
      <c r="I113" s="96"/>
      <c r="J113" s="19"/>
      <c r="K113" s="24"/>
    </row>
    <row r="114" spans="1:11" s="32" customFormat="1" ht="150.75">
      <c r="A114" s="2">
        <v>1</v>
      </c>
      <c r="B114" s="59" t="s">
        <v>45</v>
      </c>
      <c r="C114" s="62" t="s">
        <v>50</v>
      </c>
      <c r="D114" s="2">
        <v>170</v>
      </c>
      <c r="E114" s="64">
        <v>5566.4</v>
      </c>
      <c r="F114" s="59" t="s">
        <v>3</v>
      </c>
      <c r="G114" s="60">
        <f aca="true" t="shared" si="3" ref="G114:G136">H114+I114</f>
        <v>10357</v>
      </c>
      <c r="H114" s="60">
        <v>10357</v>
      </c>
      <c r="I114" s="74">
        <v>0</v>
      </c>
      <c r="J114" s="73"/>
      <c r="K114" s="88"/>
    </row>
    <row r="115" spans="1:12" s="43" customFormat="1" ht="50.25">
      <c r="A115" s="2">
        <v>2</v>
      </c>
      <c r="B115" s="59" t="s">
        <v>89</v>
      </c>
      <c r="C115" s="61" t="s">
        <v>16</v>
      </c>
      <c r="D115" s="95" t="s">
        <v>170</v>
      </c>
      <c r="E115" s="96"/>
      <c r="F115" s="61" t="s">
        <v>3</v>
      </c>
      <c r="G115" s="60">
        <f t="shared" si="3"/>
        <v>60.1</v>
      </c>
      <c r="H115" s="60">
        <v>0</v>
      </c>
      <c r="I115" s="60">
        <v>60.1</v>
      </c>
      <c r="J115" s="78"/>
      <c r="K115" s="76"/>
      <c r="L115" s="76"/>
    </row>
    <row r="116" spans="1:12" s="16" customFormat="1" ht="50.25">
      <c r="A116" s="2">
        <v>3</v>
      </c>
      <c r="B116" s="59" t="s">
        <v>93</v>
      </c>
      <c r="C116" s="61" t="s">
        <v>16</v>
      </c>
      <c r="D116" s="95" t="s">
        <v>170</v>
      </c>
      <c r="E116" s="96"/>
      <c r="F116" s="61" t="s">
        <v>3</v>
      </c>
      <c r="G116" s="60">
        <f t="shared" si="3"/>
        <v>30</v>
      </c>
      <c r="H116" s="60">
        <v>0</v>
      </c>
      <c r="I116" s="60">
        <v>30</v>
      </c>
      <c r="J116" s="4"/>
      <c r="L116" s="71"/>
    </row>
    <row r="117" spans="1:11" s="32" customFormat="1" ht="50.25">
      <c r="A117" s="2">
        <v>4</v>
      </c>
      <c r="B117" s="61" t="s">
        <v>35</v>
      </c>
      <c r="C117" s="63" t="s">
        <v>16</v>
      </c>
      <c r="D117" s="2">
        <v>157</v>
      </c>
      <c r="E117" s="60">
        <v>3597</v>
      </c>
      <c r="F117" s="61" t="s">
        <v>3</v>
      </c>
      <c r="G117" s="60">
        <f t="shared" si="3"/>
        <v>4318.9</v>
      </c>
      <c r="H117" s="60">
        <v>4318.9</v>
      </c>
      <c r="I117" s="74">
        <v>0</v>
      </c>
      <c r="J117" s="73"/>
      <c r="K117" s="88"/>
    </row>
    <row r="118" spans="1:11" s="32" customFormat="1" ht="50.25">
      <c r="A118" s="2">
        <v>5</v>
      </c>
      <c r="B118" s="61" t="s">
        <v>205</v>
      </c>
      <c r="C118" s="63" t="s">
        <v>16</v>
      </c>
      <c r="D118" s="95" t="s">
        <v>170</v>
      </c>
      <c r="E118" s="96"/>
      <c r="F118" s="61" t="s">
        <v>3</v>
      </c>
      <c r="G118" s="60">
        <f t="shared" si="3"/>
        <v>2483</v>
      </c>
      <c r="H118" s="60">
        <v>2483</v>
      </c>
      <c r="I118" s="74">
        <v>0</v>
      </c>
      <c r="J118" s="73"/>
      <c r="K118" s="88"/>
    </row>
    <row r="119" spans="1:12" s="43" customFormat="1" ht="54.75" customHeight="1">
      <c r="A119" s="2">
        <v>6</v>
      </c>
      <c r="B119" s="61" t="s">
        <v>44</v>
      </c>
      <c r="C119" s="61" t="s">
        <v>16</v>
      </c>
      <c r="D119" s="95" t="s">
        <v>170</v>
      </c>
      <c r="E119" s="96"/>
      <c r="F119" s="61" t="s">
        <v>3</v>
      </c>
      <c r="G119" s="60">
        <f t="shared" si="3"/>
        <v>154.2</v>
      </c>
      <c r="H119" s="60">
        <v>0</v>
      </c>
      <c r="I119" s="60">
        <v>154.2</v>
      </c>
      <c r="J119" s="78"/>
      <c r="K119" s="72"/>
      <c r="L119" s="72"/>
    </row>
    <row r="120" spans="1:12" s="16" customFormat="1" ht="50.25">
      <c r="A120" s="2">
        <v>7</v>
      </c>
      <c r="B120" s="59" t="s">
        <v>90</v>
      </c>
      <c r="C120" s="61" t="s">
        <v>16</v>
      </c>
      <c r="D120" s="95" t="s">
        <v>170</v>
      </c>
      <c r="E120" s="96"/>
      <c r="F120" s="61" t="s">
        <v>3</v>
      </c>
      <c r="G120" s="60">
        <f t="shared" si="3"/>
        <v>154.3</v>
      </c>
      <c r="H120" s="60">
        <v>0</v>
      </c>
      <c r="I120" s="60">
        <v>154.3</v>
      </c>
      <c r="J120" s="4"/>
      <c r="K120" s="70"/>
      <c r="L120" s="70"/>
    </row>
    <row r="121" spans="1:12" s="43" customFormat="1" ht="150.75">
      <c r="A121" s="2">
        <v>8</v>
      </c>
      <c r="B121" s="59" t="s">
        <v>71</v>
      </c>
      <c r="C121" s="63" t="s">
        <v>50</v>
      </c>
      <c r="D121" s="2">
        <v>85</v>
      </c>
      <c r="E121" s="60">
        <v>1591.9</v>
      </c>
      <c r="F121" s="61" t="s">
        <v>3</v>
      </c>
      <c r="G121" s="60">
        <f t="shared" si="3"/>
        <v>8093.5</v>
      </c>
      <c r="H121" s="60">
        <v>8093.5</v>
      </c>
      <c r="I121" s="60">
        <v>0</v>
      </c>
      <c r="J121" s="78"/>
      <c r="K121" s="76"/>
      <c r="L121" s="76"/>
    </row>
    <row r="122" spans="1:12" s="43" customFormat="1" ht="50.25">
      <c r="A122" s="2">
        <v>9</v>
      </c>
      <c r="B122" s="59" t="s">
        <v>196</v>
      </c>
      <c r="C122" s="61" t="s">
        <v>16</v>
      </c>
      <c r="D122" s="95" t="s">
        <v>170</v>
      </c>
      <c r="E122" s="96"/>
      <c r="F122" s="63" t="s">
        <v>3</v>
      </c>
      <c r="G122" s="60">
        <f t="shared" si="3"/>
        <v>653.2</v>
      </c>
      <c r="H122" s="60">
        <v>491.9</v>
      </c>
      <c r="I122" s="60">
        <v>161.3</v>
      </c>
      <c r="J122" s="78"/>
      <c r="K122" s="76"/>
      <c r="L122" s="76"/>
    </row>
    <row r="123" spans="1:12" s="43" customFormat="1" ht="150.75">
      <c r="A123" s="2">
        <v>10</v>
      </c>
      <c r="B123" s="59" t="s">
        <v>92</v>
      </c>
      <c r="C123" s="63" t="s">
        <v>50</v>
      </c>
      <c r="D123" s="95" t="s">
        <v>170</v>
      </c>
      <c r="E123" s="96"/>
      <c r="F123" s="61" t="s">
        <v>3</v>
      </c>
      <c r="G123" s="60">
        <f t="shared" si="3"/>
        <v>1094.5</v>
      </c>
      <c r="H123" s="60">
        <v>0</v>
      </c>
      <c r="I123" s="60">
        <v>1094.5</v>
      </c>
      <c r="J123" s="78"/>
      <c r="L123" s="79"/>
    </row>
    <row r="124" spans="1:13" s="43" customFormat="1" ht="50.25">
      <c r="A124" s="2">
        <v>11</v>
      </c>
      <c r="B124" s="61" t="s">
        <v>203</v>
      </c>
      <c r="C124" s="61" t="s">
        <v>16</v>
      </c>
      <c r="D124" s="2">
        <v>129</v>
      </c>
      <c r="E124" s="3">
        <v>3325.3</v>
      </c>
      <c r="F124" s="61" t="s">
        <v>3</v>
      </c>
      <c r="G124" s="60">
        <f t="shared" si="3"/>
        <v>2171.6</v>
      </c>
      <c r="H124" s="60">
        <v>2171.6</v>
      </c>
      <c r="I124" s="60">
        <v>0</v>
      </c>
      <c r="J124" s="78"/>
      <c r="K124" s="72"/>
      <c r="L124" s="72"/>
      <c r="M124" s="72"/>
    </row>
    <row r="125" spans="1:13" s="43" customFormat="1" ht="50.25">
      <c r="A125" s="2">
        <v>12</v>
      </c>
      <c r="B125" s="61" t="s">
        <v>148</v>
      </c>
      <c r="C125" s="61" t="s">
        <v>16</v>
      </c>
      <c r="D125" s="95" t="s">
        <v>170</v>
      </c>
      <c r="E125" s="96"/>
      <c r="F125" s="61" t="s">
        <v>3</v>
      </c>
      <c r="G125" s="60">
        <f t="shared" si="3"/>
        <v>1918.1</v>
      </c>
      <c r="H125" s="60">
        <v>1918.1</v>
      </c>
      <c r="I125" s="60">
        <v>0</v>
      </c>
      <c r="J125" s="78"/>
      <c r="K125" s="72"/>
      <c r="L125" s="72"/>
      <c r="M125" s="72"/>
    </row>
    <row r="126" spans="1:12" s="43" customFormat="1" ht="59.25" customHeight="1">
      <c r="A126" s="2">
        <v>13</v>
      </c>
      <c r="B126" s="61" t="s">
        <v>48</v>
      </c>
      <c r="C126" s="61" t="s">
        <v>16</v>
      </c>
      <c r="D126" s="95" t="s">
        <v>170</v>
      </c>
      <c r="E126" s="96"/>
      <c r="F126" s="61" t="s">
        <v>3</v>
      </c>
      <c r="G126" s="60">
        <f t="shared" si="3"/>
        <v>2527.1</v>
      </c>
      <c r="H126" s="60">
        <v>2527.1</v>
      </c>
      <c r="I126" s="60">
        <v>0</v>
      </c>
      <c r="J126" s="73"/>
      <c r="K126" s="76"/>
      <c r="L126" s="76"/>
    </row>
    <row r="127" spans="1:10" s="32" customFormat="1" ht="51" customHeight="1">
      <c r="A127" s="2">
        <v>14</v>
      </c>
      <c r="B127" s="59" t="s">
        <v>32</v>
      </c>
      <c r="C127" s="63" t="s">
        <v>16</v>
      </c>
      <c r="D127" s="2">
        <v>123</v>
      </c>
      <c r="E127" s="64">
        <v>2999.1</v>
      </c>
      <c r="F127" s="61" t="s">
        <v>3</v>
      </c>
      <c r="G127" s="60">
        <f t="shared" si="3"/>
        <v>3769.8</v>
      </c>
      <c r="H127" s="60">
        <v>3769.8</v>
      </c>
      <c r="I127" s="60">
        <v>0</v>
      </c>
      <c r="J127" s="73"/>
    </row>
    <row r="128" spans="1:12" s="16" customFormat="1" ht="50.25">
      <c r="A128" s="2">
        <v>15</v>
      </c>
      <c r="B128" s="59" t="s">
        <v>91</v>
      </c>
      <c r="C128" s="61" t="s">
        <v>16</v>
      </c>
      <c r="D128" s="95" t="s">
        <v>170</v>
      </c>
      <c r="E128" s="96"/>
      <c r="F128" s="61" t="s">
        <v>3</v>
      </c>
      <c r="G128" s="60">
        <f t="shared" si="3"/>
        <v>478.8</v>
      </c>
      <c r="H128" s="60">
        <v>0</v>
      </c>
      <c r="I128" s="60">
        <v>478.8</v>
      </c>
      <c r="J128" s="4"/>
      <c r="K128" s="70"/>
      <c r="L128" s="70"/>
    </row>
    <row r="129" spans="1:12" s="43" customFormat="1" ht="50.25">
      <c r="A129" s="2">
        <v>16</v>
      </c>
      <c r="B129" s="59" t="s">
        <v>81</v>
      </c>
      <c r="C129" s="61" t="s">
        <v>16</v>
      </c>
      <c r="D129" s="95" t="s">
        <v>170</v>
      </c>
      <c r="E129" s="96"/>
      <c r="F129" s="61" t="s">
        <v>3</v>
      </c>
      <c r="G129" s="60">
        <f t="shared" si="3"/>
        <v>3289.9</v>
      </c>
      <c r="H129" s="60">
        <v>3289.9</v>
      </c>
      <c r="I129" s="60">
        <v>0</v>
      </c>
      <c r="J129" s="78"/>
      <c r="L129" s="79"/>
    </row>
    <row r="130" spans="1:12" s="43" customFormat="1" ht="50.25">
      <c r="A130" s="2">
        <v>17</v>
      </c>
      <c r="B130" s="59" t="s">
        <v>87</v>
      </c>
      <c r="C130" s="61" t="s">
        <v>16</v>
      </c>
      <c r="D130" s="99" t="s">
        <v>170</v>
      </c>
      <c r="E130" s="100"/>
      <c r="F130" s="61" t="s">
        <v>3</v>
      </c>
      <c r="G130" s="60">
        <f t="shared" si="3"/>
        <v>5378.4</v>
      </c>
      <c r="H130" s="60">
        <v>5378.4</v>
      </c>
      <c r="I130" s="60">
        <v>0</v>
      </c>
      <c r="J130" s="78"/>
      <c r="L130" s="72"/>
    </row>
    <row r="131" spans="1:13" s="43" customFormat="1" ht="50.25">
      <c r="A131" s="2">
        <v>18</v>
      </c>
      <c r="B131" s="61" t="s">
        <v>206</v>
      </c>
      <c r="C131" s="61" t="s">
        <v>16</v>
      </c>
      <c r="D131" s="95" t="s">
        <v>170</v>
      </c>
      <c r="E131" s="96"/>
      <c r="F131" s="61" t="s">
        <v>6</v>
      </c>
      <c r="G131" s="60">
        <f t="shared" si="3"/>
        <v>3501</v>
      </c>
      <c r="H131" s="60">
        <v>3000</v>
      </c>
      <c r="I131" s="60">
        <v>501</v>
      </c>
      <c r="J131" s="78"/>
      <c r="K131" s="72"/>
      <c r="L131" s="72"/>
      <c r="M131" s="72"/>
    </row>
    <row r="132" spans="1:12" s="43" customFormat="1" ht="50.25">
      <c r="A132" s="2">
        <v>19</v>
      </c>
      <c r="B132" s="61" t="s">
        <v>72</v>
      </c>
      <c r="C132" s="63" t="s">
        <v>16</v>
      </c>
      <c r="D132" s="2">
        <v>182</v>
      </c>
      <c r="E132" s="2">
        <v>1981.8</v>
      </c>
      <c r="F132" s="61" t="s">
        <v>3</v>
      </c>
      <c r="G132" s="60">
        <f t="shared" si="3"/>
        <v>6131.9</v>
      </c>
      <c r="H132" s="60">
        <v>6131.9</v>
      </c>
      <c r="I132" s="60">
        <v>0</v>
      </c>
      <c r="J132" s="78"/>
      <c r="L132" s="72"/>
    </row>
    <row r="133" spans="1:12" s="43" customFormat="1" ht="54.75" customHeight="1">
      <c r="A133" s="2">
        <v>20</v>
      </c>
      <c r="B133" s="59" t="s">
        <v>43</v>
      </c>
      <c r="C133" s="61" t="s">
        <v>16</v>
      </c>
      <c r="D133" s="2">
        <v>112</v>
      </c>
      <c r="E133" s="60">
        <v>2540.1</v>
      </c>
      <c r="F133" s="59" t="s">
        <v>3</v>
      </c>
      <c r="G133" s="60">
        <f t="shared" si="3"/>
        <v>1156.7</v>
      </c>
      <c r="H133" s="2">
        <v>1156.7</v>
      </c>
      <c r="I133" s="60">
        <v>0</v>
      </c>
      <c r="J133" s="78"/>
      <c r="K133" s="76"/>
      <c r="L133" s="76"/>
    </row>
    <row r="134" spans="1:12" s="43" customFormat="1" ht="50.25">
      <c r="A134" s="2">
        <v>21</v>
      </c>
      <c r="B134" s="59" t="s">
        <v>83</v>
      </c>
      <c r="C134" s="59" t="s">
        <v>18</v>
      </c>
      <c r="D134" s="2">
        <v>161</v>
      </c>
      <c r="E134" s="2">
        <v>3553.1</v>
      </c>
      <c r="F134" s="59" t="s">
        <v>3</v>
      </c>
      <c r="G134" s="60">
        <f t="shared" si="3"/>
        <v>851.3</v>
      </c>
      <c r="H134" s="60">
        <v>851.3</v>
      </c>
      <c r="I134" s="60">
        <v>0</v>
      </c>
      <c r="J134" s="78"/>
      <c r="K134" s="94"/>
      <c r="L134" s="72"/>
    </row>
    <row r="135" spans="1:12" s="43" customFormat="1" ht="50.25">
      <c r="A135" s="2">
        <v>22</v>
      </c>
      <c r="B135" s="61" t="s">
        <v>22</v>
      </c>
      <c r="C135" s="61" t="s">
        <v>18</v>
      </c>
      <c r="D135" s="95" t="s">
        <v>170</v>
      </c>
      <c r="E135" s="96"/>
      <c r="F135" s="61" t="s">
        <v>3</v>
      </c>
      <c r="G135" s="60">
        <f t="shared" si="3"/>
        <v>8414.6</v>
      </c>
      <c r="H135" s="60">
        <v>8414.6</v>
      </c>
      <c r="I135" s="60">
        <v>0</v>
      </c>
      <c r="J135" s="78"/>
      <c r="L135" s="72"/>
    </row>
    <row r="136" spans="1:10" s="32" customFormat="1" ht="51" customHeight="1">
      <c r="A136" s="2">
        <v>23</v>
      </c>
      <c r="B136" s="59" t="s">
        <v>230</v>
      </c>
      <c r="C136" s="61" t="s">
        <v>18</v>
      </c>
      <c r="D136" s="2">
        <v>5</v>
      </c>
      <c r="E136" s="60">
        <v>75</v>
      </c>
      <c r="F136" s="61" t="s">
        <v>3</v>
      </c>
      <c r="G136" s="60">
        <f t="shared" si="3"/>
        <v>962.8</v>
      </c>
      <c r="H136" s="60">
        <v>962.8</v>
      </c>
      <c r="I136" s="60">
        <v>0</v>
      </c>
      <c r="J136" s="73"/>
    </row>
    <row r="137" spans="1:12" s="43" customFormat="1" ht="150.75">
      <c r="A137" s="2">
        <v>24</v>
      </c>
      <c r="B137" s="59" t="s">
        <v>76</v>
      </c>
      <c r="C137" s="63" t="s">
        <v>51</v>
      </c>
      <c r="D137" s="95" t="s">
        <v>170</v>
      </c>
      <c r="E137" s="96"/>
      <c r="F137" s="61" t="s">
        <v>3</v>
      </c>
      <c r="G137" s="60">
        <f aca="true" t="shared" si="4" ref="G137:G150">H137+I137</f>
        <v>298.5</v>
      </c>
      <c r="H137" s="60">
        <v>0</v>
      </c>
      <c r="I137" s="60">
        <v>298.5</v>
      </c>
      <c r="J137" s="78"/>
      <c r="L137" s="72"/>
    </row>
    <row r="138" spans="1:12" s="43" customFormat="1" ht="50.25">
      <c r="A138" s="2">
        <v>25</v>
      </c>
      <c r="B138" s="59" t="s">
        <v>74</v>
      </c>
      <c r="C138" s="61" t="s">
        <v>18</v>
      </c>
      <c r="D138" s="95" t="s">
        <v>170</v>
      </c>
      <c r="E138" s="96"/>
      <c r="F138" s="61" t="s">
        <v>3</v>
      </c>
      <c r="G138" s="60">
        <f t="shared" si="4"/>
        <v>3642.5</v>
      </c>
      <c r="H138" s="60">
        <v>3642.5</v>
      </c>
      <c r="I138" s="60">
        <v>0</v>
      </c>
      <c r="J138" s="78"/>
      <c r="L138" s="72"/>
    </row>
    <row r="139" spans="1:12" s="80" customFormat="1" ht="150.75">
      <c r="A139" s="2">
        <v>26</v>
      </c>
      <c r="B139" s="59" t="s">
        <v>94</v>
      </c>
      <c r="C139" s="63" t="s">
        <v>51</v>
      </c>
      <c r="D139" s="2">
        <v>87</v>
      </c>
      <c r="E139" s="60">
        <v>4229.7</v>
      </c>
      <c r="F139" s="61" t="s">
        <v>3</v>
      </c>
      <c r="G139" s="60">
        <f t="shared" si="4"/>
        <v>12025.3</v>
      </c>
      <c r="H139" s="60">
        <v>12025.3</v>
      </c>
      <c r="I139" s="60">
        <v>0</v>
      </c>
      <c r="J139" s="93"/>
      <c r="L139" s="72"/>
    </row>
    <row r="140" spans="1:12" s="43" customFormat="1" ht="50.25">
      <c r="A140" s="2">
        <v>27</v>
      </c>
      <c r="B140" s="59" t="s">
        <v>84</v>
      </c>
      <c r="C140" s="59" t="s">
        <v>18</v>
      </c>
      <c r="D140" s="2">
        <v>152</v>
      </c>
      <c r="E140" s="2">
        <v>3542.2</v>
      </c>
      <c r="F140" s="59" t="s">
        <v>3</v>
      </c>
      <c r="G140" s="60">
        <f t="shared" si="4"/>
        <v>1212</v>
      </c>
      <c r="H140" s="60">
        <v>1212</v>
      </c>
      <c r="I140" s="60">
        <v>0</v>
      </c>
      <c r="J140" s="78"/>
      <c r="L140" s="72"/>
    </row>
    <row r="141" spans="1:12" s="43" customFormat="1" ht="150.75">
      <c r="A141" s="2">
        <v>28</v>
      </c>
      <c r="B141" s="59" t="s">
        <v>95</v>
      </c>
      <c r="C141" s="63" t="s">
        <v>51</v>
      </c>
      <c r="D141" s="95" t="s">
        <v>170</v>
      </c>
      <c r="E141" s="96"/>
      <c r="F141" s="61" t="s">
        <v>3</v>
      </c>
      <c r="G141" s="60">
        <f aca="true" t="shared" si="5" ref="G141:G147">H141+I141</f>
        <v>149.3</v>
      </c>
      <c r="H141" s="60">
        <v>0</v>
      </c>
      <c r="I141" s="60">
        <v>149.3</v>
      </c>
      <c r="J141" s="78"/>
      <c r="K141" s="94"/>
      <c r="L141" s="72"/>
    </row>
    <row r="142" spans="1:13" s="43" customFormat="1" ht="50.25">
      <c r="A142" s="2">
        <v>29</v>
      </c>
      <c r="B142" s="61" t="s">
        <v>207</v>
      </c>
      <c r="C142" s="61" t="s">
        <v>18</v>
      </c>
      <c r="D142" s="2">
        <v>229</v>
      </c>
      <c r="E142" s="2">
        <v>5355.7</v>
      </c>
      <c r="F142" s="61" t="s">
        <v>3</v>
      </c>
      <c r="G142" s="60">
        <f t="shared" si="5"/>
        <v>4645.5</v>
      </c>
      <c r="H142" s="60">
        <v>4645.5</v>
      </c>
      <c r="I142" s="60">
        <v>0</v>
      </c>
      <c r="J142" s="78"/>
      <c r="K142" s="72"/>
      <c r="L142" s="72"/>
      <c r="M142" s="72"/>
    </row>
    <row r="143" spans="1:13" s="43" customFormat="1" ht="50.25">
      <c r="A143" s="2">
        <v>30</v>
      </c>
      <c r="B143" s="61" t="s">
        <v>231</v>
      </c>
      <c r="C143" s="61" t="s">
        <v>18</v>
      </c>
      <c r="D143" s="95" t="s">
        <v>170</v>
      </c>
      <c r="E143" s="96"/>
      <c r="F143" s="61" t="s">
        <v>3</v>
      </c>
      <c r="G143" s="60">
        <f t="shared" si="5"/>
        <v>2124.2</v>
      </c>
      <c r="H143" s="60">
        <v>2124.2</v>
      </c>
      <c r="I143" s="60">
        <v>0</v>
      </c>
      <c r="J143" s="78"/>
      <c r="K143" s="72"/>
      <c r="L143" s="72"/>
      <c r="M143" s="72"/>
    </row>
    <row r="144" spans="1:12" s="43" customFormat="1" ht="50.25">
      <c r="A144" s="2">
        <v>31</v>
      </c>
      <c r="B144" s="61" t="s">
        <v>42</v>
      </c>
      <c r="C144" s="61" t="s">
        <v>18</v>
      </c>
      <c r="D144" s="2">
        <v>76</v>
      </c>
      <c r="E144" s="2">
        <v>1607.3</v>
      </c>
      <c r="F144" s="61" t="s">
        <v>3</v>
      </c>
      <c r="G144" s="60">
        <f t="shared" si="5"/>
        <v>1565.7</v>
      </c>
      <c r="H144" s="60">
        <v>1565.7</v>
      </c>
      <c r="I144" s="60">
        <v>0</v>
      </c>
      <c r="J144" s="78"/>
      <c r="L144" s="72"/>
    </row>
    <row r="145" spans="1:13" s="43" customFormat="1" ht="50.25">
      <c r="A145" s="2">
        <v>32</v>
      </c>
      <c r="B145" s="61" t="s">
        <v>221</v>
      </c>
      <c r="C145" s="61" t="s">
        <v>19</v>
      </c>
      <c r="D145" s="2">
        <v>0</v>
      </c>
      <c r="E145" s="60">
        <v>60</v>
      </c>
      <c r="F145" s="61" t="s">
        <v>3</v>
      </c>
      <c r="G145" s="60">
        <f t="shared" si="5"/>
        <v>424.1</v>
      </c>
      <c r="H145" s="60">
        <v>424.1</v>
      </c>
      <c r="I145" s="60">
        <v>0</v>
      </c>
      <c r="J145" s="78"/>
      <c r="K145" s="72"/>
      <c r="L145" s="72"/>
      <c r="M145" s="72"/>
    </row>
    <row r="146" spans="1:13" s="43" customFormat="1" ht="50.25">
      <c r="A146" s="2">
        <v>33</v>
      </c>
      <c r="B146" s="61" t="s">
        <v>218</v>
      </c>
      <c r="C146" s="61" t="s">
        <v>19</v>
      </c>
      <c r="D146" s="2">
        <v>0</v>
      </c>
      <c r="E146" s="60">
        <v>43</v>
      </c>
      <c r="F146" s="61" t="s">
        <v>3</v>
      </c>
      <c r="G146" s="60">
        <f t="shared" si="5"/>
        <v>242.2</v>
      </c>
      <c r="H146" s="60">
        <v>242.2</v>
      </c>
      <c r="I146" s="60">
        <v>0</v>
      </c>
      <c r="J146" s="78"/>
      <c r="K146" s="72"/>
      <c r="L146" s="72"/>
      <c r="M146" s="72"/>
    </row>
    <row r="147" spans="1:13" s="43" customFormat="1" ht="50.25">
      <c r="A147" s="2">
        <v>34</v>
      </c>
      <c r="B147" s="61" t="s">
        <v>219</v>
      </c>
      <c r="C147" s="61" t="s">
        <v>19</v>
      </c>
      <c r="D147" s="2">
        <v>0</v>
      </c>
      <c r="E147" s="2">
        <v>33.1</v>
      </c>
      <c r="F147" s="61" t="s">
        <v>3</v>
      </c>
      <c r="G147" s="60">
        <f t="shared" si="5"/>
        <v>223.7</v>
      </c>
      <c r="H147" s="60">
        <v>223.7</v>
      </c>
      <c r="I147" s="60">
        <v>0</v>
      </c>
      <c r="J147" s="78"/>
      <c r="K147" s="72"/>
      <c r="L147" s="72"/>
      <c r="M147" s="72"/>
    </row>
    <row r="148" spans="1:13" s="43" customFormat="1" ht="50.25">
      <c r="A148" s="2">
        <v>35</v>
      </c>
      <c r="B148" s="61" t="s">
        <v>41</v>
      </c>
      <c r="C148" s="61" t="s">
        <v>19</v>
      </c>
      <c r="D148" s="2">
        <v>1213</v>
      </c>
      <c r="E148" s="60">
        <v>28108.1</v>
      </c>
      <c r="F148" s="61" t="s">
        <v>3</v>
      </c>
      <c r="G148" s="60">
        <f t="shared" si="4"/>
        <v>7499</v>
      </c>
      <c r="H148" s="60">
        <v>7499</v>
      </c>
      <c r="I148" s="60">
        <v>0</v>
      </c>
      <c r="J148" s="78"/>
      <c r="K148" s="94"/>
      <c r="L148" s="72"/>
      <c r="M148" s="72"/>
    </row>
    <row r="149" spans="1:13" s="43" customFormat="1" ht="50.25">
      <c r="A149" s="2">
        <v>36</v>
      </c>
      <c r="B149" s="61" t="s">
        <v>232</v>
      </c>
      <c r="C149" s="61" t="s">
        <v>17</v>
      </c>
      <c r="D149" s="2">
        <v>29</v>
      </c>
      <c r="E149" s="64">
        <v>726.1</v>
      </c>
      <c r="F149" s="61" t="s">
        <v>3</v>
      </c>
      <c r="G149" s="60">
        <f t="shared" si="4"/>
        <v>2111.1</v>
      </c>
      <c r="H149" s="60">
        <v>2111.1</v>
      </c>
      <c r="I149" s="60">
        <v>0</v>
      </c>
      <c r="J149" s="78"/>
      <c r="K149" s="94"/>
      <c r="L149" s="72"/>
      <c r="M149" s="72"/>
    </row>
    <row r="150" spans="1:13" s="43" customFormat="1" ht="50.25">
      <c r="A150" s="2">
        <v>37</v>
      </c>
      <c r="B150" s="61" t="s">
        <v>155</v>
      </c>
      <c r="C150" s="61" t="s">
        <v>17</v>
      </c>
      <c r="D150" s="95" t="s">
        <v>170</v>
      </c>
      <c r="E150" s="96"/>
      <c r="F150" s="61" t="s">
        <v>3</v>
      </c>
      <c r="G150" s="60">
        <f t="shared" si="4"/>
        <v>3872.8</v>
      </c>
      <c r="H150" s="60">
        <v>3872.8</v>
      </c>
      <c r="I150" s="60">
        <v>0</v>
      </c>
      <c r="J150" s="78"/>
      <c r="K150" s="94"/>
      <c r="L150" s="72"/>
      <c r="M150" s="72"/>
    </row>
    <row r="151" spans="1:13" s="43" customFormat="1" ht="97.5" customHeight="1">
      <c r="A151" s="107" t="s">
        <v>183</v>
      </c>
      <c r="B151" s="108"/>
      <c r="C151" s="108"/>
      <c r="D151" s="108"/>
      <c r="E151" s="108"/>
      <c r="F151" s="109"/>
      <c r="G151" s="60">
        <v>13760.2</v>
      </c>
      <c r="H151" s="60"/>
      <c r="I151" s="60"/>
      <c r="J151" s="73"/>
      <c r="K151" s="76"/>
      <c r="L151" s="76"/>
      <c r="M151" s="72"/>
    </row>
    <row r="152" spans="1:13" s="16" customFormat="1" ht="50.25">
      <c r="A152" s="104" t="s">
        <v>8</v>
      </c>
      <c r="B152" s="104"/>
      <c r="C152" s="59"/>
      <c r="D152" s="83">
        <f>SUM(D114:D150)</f>
        <v>2910</v>
      </c>
      <c r="E152" s="60">
        <f>SUM(E114:E150)</f>
        <v>68934.9</v>
      </c>
      <c r="F152" s="61"/>
      <c r="G152" s="60">
        <f>SUM(G114:G151)</f>
        <v>121746.8</v>
      </c>
      <c r="H152" s="60">
        <f>SUM(H114:H151)</f>
        <v>104904.6</v>
      </c>
      <c r="I152" s="60">
        <f>SUM(I114:I151)</f>
        <v>3082</v>
      </c>
      <c r="J152" s="19"/>
      <c r="K152" s="70"/>
      <c r="L152" s="70"/>
      <c r="M152" s="72"/>
    </row>
    <row r="153" spans="1:13" s="16" customFormat="1" ht="50.25">
      <c r="A153" s="101" t="s">
        <v>52</v>
      </c>
      <c r="B153" s="102"/>
      <c r="C153" s="102"/>
      <c r="D153" s="102"/>
      <c r="E153" s="102"/>
      <c r="F153" s="102"/>
      <c r="G153" s="102"/>
      <c r="H153" s="102"/>
      <c r="I153" s="103"/>
      <c r="J153" s="19"/>
      <c r="M153" s="71"/>
    </row>
    <row r="154" spans="1:12" s="16" customFormat="1" ht="50.25">
      <c r="A154" s="2">
        <v>1</v>
      </c>
      <c r="B154" s="59" t="s">
        <v>89</v>
      </c>
      <c r="C154" s="55" t="s">
        <v>16</v>
      </c>
      <c r="D154" s="95" t="s">
        <v>170</v>
      </c>
      <c r="E154" s="96"/>
      <c r="F154" s="55" t="s">
        <v>3</v>
      </c>
      <c r="G154" s="57">
        <f aca="true" t="shared" si="6" ref="G154:G163">H154+I154</f>
        <v>5388.1</v>
      </c>
      <c r="H154" s="57">
        <v>5388.1</v>
      </c>
      <c r="I154" s="57">
        <v>0</v>
      </c>
      <c r="J154" s="4"/>
      <c r="K154" s="70"/>
      <c r="L154" s="70"/>
    </row>
    <row r="155" spans="1:12" s="16" customFormat="1" ht="50.25">
      <c r="A155" s="2">
        <v>2</v>
      </c>
      <c r="B155" s="59" t="s">
        <v>93</v>
      </c>
      <c r="C155" s="55" t="s">
        <v>16</v>
      </c>
      <c r="D155" s="95" t="s">
        <v>170</v>
      </c>
      <c r="E155" s="96"/>
      <c r="F155" s="55" t="s">
        <v>3</v>
      </c>
      <c r="G155" s="57">
        <f t="shared" si="6"/>
        <v>3800</v>
      </c>
      <c r="H155" s="57">
        <v>3800</v>
      </c>
      <c r="I155" s="57">
        <v>0</v>
      </c>
      <c r="J155" s="4"/>
      <c r="L155" s="71"/>
    </row>
    <row r="156" spans="1:12" s="16" customFormat="1" ht="54.75" customHeight="1">
      <c r="A156" s="2">
        <v>3</v>
      </c>
      <c r="B156" s="55" t="s">
        <v>44</v>
      </c>
      <c r="C156" s="55" t="s">
        <v>16</v>
      </c>
      <c r="D156" s="2">
        <v>105</v>
      </c>
      <c r="E156" s="3">
        <v>3191.1</v>
      </c>
      <c r="F156" s="55" t="s">
        <v>3</v>
      </c>
      <c r="G156" s="57">
        <f t="shared" si="6"/>
        <v>6846.8</v>
      </c>
      <c r="H156" s="57">
        <v>6846.8</v>
      </c>
      <c r="I156" s="57">
        <v>0</v>
      </c>
      <c r="J156" s="4"/>
      <c r="K156" s="71"/>
      <c r="L156" s="71"/>
    </row>
    <row r="157" spans="1:12" s="16" customFormat="1" ht="50.25">
      <c r="A157" s="2">
        <v>4</v>
      </c>
      <c r="B157" s="59" t="s">
        <v>90</v>
      </c>
      <c r="C157" s="55" t="s">
        <v>16</v>
      </c>
      <c r="D157" s="95" t="s">
        <v>170</v>
      </c>
      <c r="E157" s="96"/>
      <c r="F157" s="55" t="s">
        <v>3</v>
      </c>
      <c r="G157" s="57">
        <f t="shared" si="6"/>
        <v>2500</v>
      </c>
      <c r="H157" s="57">
        <v>2500</v>
      </c>
      <c r="I157" s="57">
        <v>0</v>
      </c>
      <c r="J157" s="4"/>
      <c r="K157" s="70"/>
      <c r="L157" s="70"/>
    </row>
    <row r="158" spans="1:13" s="16" customFormat="1" ht="50.25">
      <c r="A158" s="2">
        <v>5</v>
      </c>
      <c r="B158" s="59" t="s">
        <v>233</v>
      </c>
      <c r="C158" s="58" t="s">
        <v>16</v>
      </c>
      <c r="D158" s="2">
        <v>12</v>
      </c>
      <c r="E158" s="64">
        <v>322.1</v>
      </c>
      <c r="F158" s="58" t="s">
        <v>3</v>
      </c>
      <c r="G158" s="60">
        <f t="shared" si="6"/>
        <v>3234.2</v>
      </c>
      <c r="H158" s="60">
        <v>3234.2</v>
      </c>
      <c r="I158" s="60">
        <v>0</v>
      </c>
      <c r="J158" s="19"/>
      <c r="M158" s="71"/>
    </row>
    <row r="159" spans="1:12" s="43" customFormat="1" ht="150.75">
      <c r="A159" s="2">
        <v>6</v>
      </c>
      <c r="B159" s="59" t="s">
        <v>92</v>
      </c>
      <c r="C159" s="56" t="s">
        <v>50</v>
      </c>
      <c r="D159" s="95" t="s">
        <v>170</v>
      </c>
      <c r="E159" s="96"/>
      <c r="F159" s="61" t="s">
        <v>3</v>
      </c>
      <c r="G159" s="60">
        <f t="shared" si="6"/>
        <v>8393.8</v>
      </c>
      <c r="H159" s="60">
        <v>8393.8</v>
      </c>
      <c r="I159" s="60">
        <v>0</v>
      </c>
      <c r="J159" s="78"/>
      <c r="L159" s="79"/>
    </row>
    <row r="160" spans="1:12" s="43" customFormat="1" ht="50.25">
      <c r="A160" s="2">
        <v>7</v>
      </c>
      <c r="B160" s="59" t="s">
        <v>234</v>
      </c>
      <c r="C160" s="55" t="s">
        <v>16</v>
      </c>
      <c r="D160" s="2">
        <v>2</v>
      </c>
      <c r="E160" s="2">
        <v>28.9</v>
      </c>
      <c r="F160" s="55" t="s">
        <v>3</v>
      </c>
      <c r="G160" s="57">
        <f t="shared" si="6"/>
        <v>700</v>
      </c>
      <c r="H160" s="57">
        <v>700</v>
      </c>
      <c r="I160" s="57">
        <v>0</v>
      </c>
      <c r="J160" s="78"/>
      <c r="L160" s="72"/>
    </row>
    <row r="161" spans="1:13" s="43" customFormat="1" ht="50.25">
      <c r="A161" s="2">
        <v>8</v>
      </c>
      <c r="B161" s="58" t="s">
        <v>48</v>
      </c>
      <c r="C161" s="58" t="s">
        <v>16</v>
      </c>
      <c r="D161" s="95" t="s">
        <v>170</v>
      </c>
      <c r="E161" s="96"/>
      <c r="F161" s="58" t="s">
        <v>3</v>
      </c>
      <c r="G161" s="57">
        <f t="shared" si="6"/>
        <v>18128.2</v>
      </c>
      <c r="H161" s="57">
        <v>18128.2</v>
      </c>
      <c r="I161" s="57">
        <v>0</v>
      </c>
      <c r="J161" s="73"/>
      <c r="M161" s="71"/>
    </row>
    <row r="162" spans="1:12" s="16" customFormat="1" ht="50.25">
      <c r="A162" s="2">
        <v>9</v>
      </c>
      <c r="B162" s="59" t="s">
        <v>91</v>
      </c>
      <c r="C162" s="55" t="s">
        <v>16</v>
      </c>
      <c r="D162" s="2">
        <v>225</v>
      </c>
      <c r="E162" s="60">
        <v>3532.9</v>
      </c>
      <c r="F162" s="55" t="s">
        <v>3</v>
      </c>
      <c r="G162" s="57">
        <f t="shared" si="6"/>
        <v>3000</v>
      </c>
      <c r="H162" s="57">
        <v>3000</v>
      </c>
      <c r="I162" s="57">
        <v>0</v>
      </c>
      <c r="J162" s="4"/>
      <c r="K162" s="70"/>
      <c r="L162" s="70"/>
    </row>
    <row r="163" spans="1:13" s="43" customFormat="1" ht="50.25">
      <c r="A163" s="2">
        <v>10</v>
      </c>
      <c r="B163" s="58" t="s">
        <v>81</v>
      </c>
      <c r="C163" s="58" t="s">
        <v>16</v>
      </c>
      <c r="D163" s="2">
        <v>90</v>
      </c>
      <c r="E163" s="60">
        <v>1810.1</v>
      </c>
      <c r="F163" s="58" t="s">
        <v>3</v>
      </c>
      <c r="G163" s="57">
        <f t="shared" si="6"/>
        <v>10391.3</v>
      </c>
      <c r="H163" s="57">
        <v>10391.3</v>
      </c>
      <c r="I163" s="57">
        <v>0</v>
      </c>
      <c r="J163" s="73"/>
      <c r="M163" s="71"/>
    </row>
    <row r="164" spans="1:13" s="43" customFormat="1" ht="50.25">
      <c r="A164" s="2">
        <v>11</v>
      </c>
      <c r="B164" s="59" t="s">
        <v>87</v>
      </c>
      <c r="C164" s="55" t="s">
        <v>16</v>
      </c>
      <c r="D164" s="123" t="s">
        <v>170</v>
      </c>
      <c r="E164" s="124"/>
      <c r="F164" s="55" t="s">
        <v>3</v>
      </c>
      <c r="G164" s="57">
        <f aca="true" t="shared" si="7" ref="G164:G171">H164+I164</f>
        <v>7816.1</v>
      </c>
      <c r="H164" s="57">
        <v>7816.1</v>
      </c>
      <c r="I164" s="57">
        <v>0</v>
      </c>
      <c r="J164" s="78"/>
      <c r="K164" s="72"/>
      <c r="L164" s="72"/>
      <c r="M164" s="71"/>
    </row>
    <row r="165" spans="1:13" s="43" customFormat="1" ht="50.25">
      <c r="A165" s="2">
        <v>12</v>
      </c>
      <c r="B165" s="69" t="s">
        <v>206</v>
      </c>
      <c r="C165" s="69" t="s">
        <v>16</v>
      </c>
      <c r="D165" s="1">
        <v>317</v>
      </c>
      <c r="E165" s="1">
        <v>3415.5</v>
      </c>
      <c r="F165" s="69" t="s">
        <v>6</v>
      </c>
      <c r="G165" s="60">
        <f t="shared" si="7"/>
        <v>3000</v>
      </c>
      <c r="H165" s="57">
        <v>3000</v>
      </c>
      <c r="I165" s="57">
        <v>0</v>
      </c>
      <c r="J165" s="78"/>
      <c r="K165" s="72"/>
      <c r="L165" s="72"/>
      <c r="M165" s="72"/>
    </row>
    <row r="166" spans="1:13" s="43" customFormat="1" ht="50.25">
      <c r="A166" s="2">
        <v>13</v>
      </c>
      <c r="B166" s="55" t="s">
        <v>22</v>
      </c>
      <c r="C166" s="55" t="s">
        <v>18</v>
      </c>
      <c r="D166" s="2">
        <v>321</v>
      </c>
      <c r="E166" s="3">
        <v>13209.6</v>
      </c>
      <c r="F166" s="55" t="s">
        <v>3</v>
      </c>
      <c r="G166" s="57">
        <f>H166+I166</f>
        <v>11204.5</v>
      </c>
      <c r="H166" s="57">
        <v>11204.5</v>
      </c>
      <c r="I166" s="57">
        <v>0</v>
      </c>
      <c r="J166" s="78"/>
      <c r="K166" s="72"/>
      <c r="L166" s="72"/>
      <c r="M166" s="72"/>
    </row>
    <row r="167" spans="1:12" s="43" customFormat="1" ht="50.25">
      <c r="A167" s="2">
        <v>14</v>
      </c>
      <c r="B167" s="59" t="s">
        <v>76</v>
      </c>
      <c r="C167" s="55" t="s">
        <v>18</v>
      </c>
      <c r="D167" s="2">
        <v>69</v>
      </c>
      <c r="E167" s="60">
        <v>5099.7</v>
      </c>
      <c r="F167" s="55" t="s">
        <v>3</v>
      </c>
      <c r="G167" s="57">
        <f>H167+I167</f>
        <v>6260.3</v>
      </c>
      <c r="H167" s="57">
        <v>6260.3</v>
      </c>
      <c r="I167" s="57">
        <v>0</v>
      </c>
      <c r="J167" s="78"/>
      <c r="L167" s="72"/>
    </row>
    <row r="168" spans="1:13" s="43" customFormat="1" ht="50.25">
      <c r="A168" s="2">
        <v>15</v>
      </c>
      <c r="B168" s="59" t="s">
        <v>74</v>
      </c>
      <c r="C168" s="55" t="s">
        <v>18</v>
      </c>
      <c r="D168" s="2">
        <v>64</v>
      </c>
      <c r="E168" s="60">
        <v>4824.3</v>
      </c>
      <c r="F168" s="55" t="s">
        <v>3</v>
      </c>
      <c r="G168" s="57">
        <f t="shared" si="7"/>
        <v>12526.6</v>
      </c>
      <c r="H168" s="57">
        <v>12526.6</v>
      </c>
      <c r="I168" s="57">
        <v>0</v>
      </c>
      <c r="J168" s="78"/>
      <c r="K168" s="72"/>
      <c r="L168" s="72"/>
      <c r="M168" s="72"/>
    </row>
    <row r="169" spans="1:12" s="43" customFormat="1" ht="50.25">
      <c r="A169" s="2">
        <v>16</v>
      </c>
      <c r="B169" s="59" t="s">
        <v>95</v>
      </c>
      <c r="C169" s="55" t="s">
        <v>18</v>
      </c>
      <c r="D169" s="2">
        <v>105</v>
      </c>
      <c r="E169" s="3">
        <v>5619.8</v>
      </c>
      <c r="F169" s="55" t="s">
        <v>3</v>
      </c>
      <c r="G169" s="57">
        <f>H169+I169</f>
        <v>1200</v>
      </c>
      <c r="H169" s="57">
        <v>1200</v>
      </c>
      <c r="I169" s="57">
        <v>0</v>
      </c>
      <c r="J169" s="78"/>
      <c r="L169" s="72"/>
    </row>
    <row r="170" spans="1:12" s="43" customFormat="1" ht="50.25">
      <c r="A170" s="2">
        <v>17</v>
      </c>
      <c r="B170" s="59" t="s">
        <v>231</v>
      </c>
      <c r="C170" s="55" t="s">
        <v>18</v>
      </c>
      <c r="D170" s="95" t="s">
        <v>170</v>
      </c>
      <c r="E170" s="96"/>
      <c r="F170" s="55" t="s">
        <v>3</v>
      </c>
      <c r="G170" s="57">
        <f t="shared" si="7"/>
        <v>2610.1</v>
      </c>
      <c r="H170" s="57">
        <v>2610.1</v>
      </c>
      <c r="I170" s="57">
        <v>0</v>
      </c>
      <c r="J170" s="78"/>
      <c r="L170" s="72"/>
    </row>
    <row r="171" spans="1:12" s="43" customFormat="1" ht="50.25">
      <c r="A171" s="2">
        <v>18</v>
      </c>
      <c r="B171" s="59" t="s">
        <v>235</v>
      </c>
      <c r="C171" s="55" t="s">
        <v>18</v>
      </c>
      <c r="D171" s="2">
        <v>3</v>
      </c>
      <c r="E171" s="2">
        <v>37.5</v>
      </c>
      <c r="F171" s="55" t="s">
        <v>3</v>
      </c>
      <c r="G171" s="57">
        <f t="shared" si="7"/>
        <v>986.6</v>
      </c>
      <c r="H171" s="57">
        <v>986.6</v>
      </c>
      <c r="I171" s="57">
        <v>0</v>
      </c>
      <c r="J171" s="78"/>
      <c r="L171" s="72"/>
    </row>
    <row r="172" spans="1:10" s="16" customFormat="1" ht="93" customHeight="1">
      <c r="A172" s="107" t="s">
        <v>184</v>
      </c>
      <c r="B172" s="108"/>
      <c r="C172" s="108"/>
      <c r="D172" s="108"/>
      <c r="E172" s="108"/>
      <c r="F172" s="109"/>
      <c r="G172" s="60">
        <v>13760.2</v>
      </c>
      <c r="H172" s="67"/>
      <c r="I172" s="67"/>
      <c r="J172" s="19"/>
    </row>
    <row r="173" spans="1:10" s="16" customFormat="1" ht="50.25">
      <c r="A173" s="110" t="s">
        <v>8</v>
      </c>
      <c r="B173" s="110"/>
      <c r="C173" s="58"/>
      <c r="D173" s="66">
        <f>SUM(D154:D171)</f>
        <v>1313</v>
      </c>
      <c r="E173" s="57">
        <f>SUM(E154:E171)</f>
        <v>41091.5</v>
      </c>
      <c r="F173" s="55"/>
      <c r="G173" s="57">
        <f>SUM(G154:G172)</f>
        <v>121746.8</v>
      </c>
      <c r="H173" s="57">
        <f>SUM(H154:H172)</f>
        <v>107986.6</v>
      </c>
      <c r="I173" s="57">
        <f>SUM(I154:I172)</f>
        <v>0</v>
      </c>
      <c r="J173" s="19"/>
    </row>
    <row r="174" spans="1:10" s="16" customFormat="1" ht="50.25">
      <c r="A174" s="101" t="s">
        <v>53</v>
      </c>
      <c r="B174" s="102"/>
      <c r="C174" s="102"/>
      <c r="D174" s="102"/>
      <c r="E174" s="102"/>
      <c r="F174" s="102"/>
      <c r="G174" s="102"/>
      <c r="H174" s="102"/>
      <c r="I174" s="103"/>
      <c r="J174" s="19"/>
    </row>
    <row r="175" spans="1:10" s="16" customFormat="1" ht="50.25">
      <c r="A175" s="2">
        <v>1</v>
      </c>
      <c r="B175" s="59" t="s">
        <v>89</v>
      </c>
      <c r="C175" s="55" t="s">
        <v>16</v>
      </c>
      <c r="D175" s="2">
        <v>93</v>
      </c>
      <c r="E175" s="64">
        <v>2769.7</v>
      </c>
      <c r="F175" s="55" t="s">
        <v>3</v>
      </c>
      <c r="G175" s="1">
        <f aca="true" t="shared" si="8" ref="G175:G199">H175+I175</f>
        <v>3008.7</v>
      </c>
      <c r="H175" s="1">
        <v>3008.7</v>
      </c>
      <c r="I175" s="57">
        <v>0</v>
      </c>
      <c r="J175" s="19"/>
    </row>
    <row r="176" spans="1:10" s="43" customFormat="1" ht="50.25">
      <c r="A176" s="2">
        <v>2</v>
      </c>
      <c r="B176" s="59" t="s">
        <v>93</v>
      </c>
      <c r="C176" s="55" t="s">
        <v>16</v>
      </c>
      <c r="D176" s="2">
        <v>48</v>
      </c>
      <c r="E176" s="65">
        <v>2058.2</v>
      </c>
      <c r="F176" s="55" t="s">
        <v>3</v>
      </c>
      <c r="G176" s="57">
        <f t="shared" si="8"/>
        <v>4823.2</v>
      </c>
      <c r="H176" s="57">
        <v>4823.2</v>
      </c>
      <c r="I176" s="57">
        <v>0</v>
      </c>
      <c r="J176" s="73"/>
    </row>
    <row r="177" spans="1:10" s="43" customFormat="1" ht="50.25">
      <c r="A177" s="2">
        <v>3</v>
      </c>
      <c r="B177" s="58" t="s">
        <v>117</v>
      </c>
      <c r="C177" s="55" t="s">
        <v>16</v>
      </c>
      <c r="D177" s="66">
        <v>100</v>
      </c>
      <c r="E177" s="57">
        <v>2604.6</v>
      </c>
      <c r="F177" s="55" t="s">
        <v>3</v>
      </c>
      <c r="G177" s="57">
        <f t="shared" si="8"/>
        <v>7650</v>
      </c>
      <c r="H177" s="57">
        <v>6825</v>
      </c>
      <c r="I177" s="57">
        <v>825</v>
      </c>
      <c r="J177" s="73"/>
    </row>
    <row r="178" spans="1:10" s="16" customFormat="1" ht="50.25">
      <c r="A178" s="2">
        <v>4</v>
      </c>
      <c r="B178" s="59" t="s">
        <v>116</v>
      </c>
      <c r="C178" s="55" t="s">
        <v>16</v>
      </c>
      <c r="D178" s="2">
        <v>140</v>
      </c>
      <c r="E178" s="3">
        <v>2608.2</v>
      </c>
      <c r="F178" s="55" t="s">
        <v>3</v>
      </c>
      <c r="G178" s="57">
        <f t="shared" si="8"/>
        <v>4030</v>
      </c>
      <c r="H178" s="57">
        <v>3500</v>
      </c>
      <c r="I178" s="57">
        <v>530</v>
      </c>
      <c r="J178" s="19"/>
    </row>
    <row r="179" spans="1:12" s="16" customFormat="1" ht="50.25">
      <c r="A179" s="2">
        <v>5</v>
      </c>
      <c r="B179" s="59" t="s">
        <v>90</v>
      </c>
      <c r="C179" s="55" t="s">
        <v>16</v>
      </c>
      <c r="D179" s="2">
        <v>116</v>
      </c>
      <c r="E179" s="57">
        <v>2585.3</v>
      </c>
      <c r="F179" s="55" t="s">
        <v>3</v>
      </c>
      <c r="G179" s="57">
        <f t="shared" si="8"/>
        <v>4412.5</v>
      </c>
      <c r="H179" s="57">
        <v>4412.5</v>
      </c>
      <c r="I179" s="57">
        <v>0</v>
      </c>
      <c r="J179" s="4"/>
      <c r="K179" s="70"/>
      <c r="L179" s="70"/>
    </row>
    <row r="180" spans="1:10" s="16" customFormat="1" ht="50.25">
      <c r="A180" s="2">
        <v>6</v>
      </c>
      <c r="B180" s="58" t="s">
        <v>118</v>
      </c>
      <c r="C180" s="55" t="s">
        <v>16</v>
      </c>
      <c r="D180" s="66">
        <v>98</v>
      </c>
      <c r="E180" s="57">
        <v>1562.6</v>
      </c>
      <c r="F180" s="55" t="s">
        <v>3</v>
      </c>
      <c r="G180" s="57">
        <f t="shared" si="8"/>
        <v>5595.7</v>
      </c>
      <c r="H180" s="57">
        <v>4875.7</v>
      </c>
      <c r="I180" s="57">
        <v>720</v>
      </c>
      <c r="J180" s="19"/>
    </row>
    <row r="181" spans="1:12" s="43" customFormat="1" ht="150.75">
      <c r="A181" s="2">
        <v>7</v>
      </c>
      <c r="B181" s="59" t="s">
        <v>92</v>
      </c>
      <c r="C181" s="56" t="s">
        <v>50</v>
      </c>
      <c r="D181" s="2">
        <v>89</v>
      </c>
      <c r="E181" s="64">
        <v>3944.5</v>
      </c>
      <c r="F181" s="61" t="s">
        <v>3</v>
      </c>
      <c r="G181" s="60">
        <f t="shared" si="8"/>
        <v>8172.5</v>
      </c>
      <c r="H181" s="60">
        <v>8172.5</v>
      </c>
      <c r="I181" s="60">
        <v>0</v>
      </c>
      <c r="J181" s="78"/>
      <c r="L181" s="79"/>
    </row>
    <row r="182" spans="1:10" s="16" customFormat="1" ht="50.25">
      <c r="A182" s="2">
        <v>8</v>
      </c>
      <c r="B182" s="59" t="s">
        <v>199</v>
      </c>
      <c r="C182" s="55" t="s">
        <v>16</v>
      </c>
      <c r="D182" s="2">
        <v>73</v>
      </c>
      <c r="E182" s="3">
        <v>1837</v>
      </c>
      <c r="F182" s="55" t="s">
        <v>3</v>
      </c>
      <c r="G182" s="57">
        <f t="shared" si="8"/>
        <v>1883.9</v>
      </c>
      <c r="H182" s="57">
        <v>1712.6</v>
      </c>
      <c r="I182" s="57">
        <v>171.3</v>
      </c>
      <c r="J182" s="19"/>
    </row>
    <row r="183" spans="1:10" s="43" customFormat="1" ht="50.25">
      <c r="A183" s="2">
        <v>9</v>
      </c>
      <c r="B183" s="58" t="s">
        <v>48</v>
      </c>
      <c r="C183" s="58" t="s">
        <v>16</v>
      </c>
      <c r="D183" s="2">
        <v>168</v>
      </c>
      <c r="E183" s="60">
        <v>3529.4</v>
      </c>
      <c r="F183" s="58" t="s">
        <v>3</v>
      </c>
      <c r="G183" s="57">
        <f t="shared" si="8"/>
        <v>18434.5</v>
      </c>
      <c r="H183" s="1">
        <v>18434.5</v>
      </c>
      <c r="I183" s="57">
        <v>0</v>
      </c>
      <c r="J183" s="73"/>
    </row>
    <row r="184" spans="1:13" s="43" customFormat="1" ht="50.25">
      <c r="A184" s="2">
        <v>10</v>
      </c>
      <c r="B184" s="59" t="s">
        <v>87</v>
      </c>
      <c r="C184" s="55" t="s">
        <v>16</v>
      </c>
      <c r="D184" s="66">
        <v>86</v>
      </c>
      <c r="E184" s="57">
        <v>1605.7</v>
      </c>
      <c r="F184" s="55" t="s">
        <v>3</v>
      </c>
      <c r="G184" s="57">
        <f t="shared" si="8"/>
        <v>9738.6</v>
      </c>
      <c r="H184" s="57">
        <v>9738.6</v>
      </c>
      <c r="I184" s="57">
        <v>0</v>
      </c>
      <c r="J184" s="78"/>
      <c r="K184" s="72"/>
      <c r="L184" s="72"/>
      <c r="M184" s="71"/>
    </row>
    <row r="185" spans="1:10" s="16" customFormat="1" ht="50.25">
      <c r="A185" s="2">
        <v>11</v>
      </c>
      <c r="B185" s="59" t="s">
        <v>24</v>
      </c>
      <c r="C185" s="55" t="s">
        <v>18</v>
      </c>
      <c r="D185" s="2">
        <v>150</v>
      </c>
      <c r="E185" s="3">
        <v>4419.4</v>
      </c>
      <c r="F185" s="55" t="s">
        <v>3</v>
      </c>
      <c r="G185" s="57">
        <f t="shared" si="8"/>
        <v>2300</v>
      </c>
      <c r="H185" s="57">
        <v>1800</v>
      </c>
      <c r="I185" s="57">
        <v>500</v>
      </c>
      <c r="J185" s="19"/>
    </row>
    <row r="186" spans="1:10" s="16" customFormat="1" ht="50.25">
      <c r="A186" s="2">
        <v>12</v>
      </c>
      <c r="B186" s="59" t="s">
        <v>105</v>
      </c>
      <c r="C186" s="55" t="s">
        <v>18</v>
      </c>
      <c r="D186" s="2">
        <v>114</v>
      </c>
      <c r="E186" s="3">
        <v>2610.5</v>
      </c>
      <c r="F186" s="55" t="s">
        <v>3</v>
      </c>
      <c r="G186" s="57">
        <f t="shared" si="8"/>
        <v>3520</v>
      </c>
      <c r="H186" s="57">
        <v>2800</v>
      </c>
      <c r="I186" s="57">
        <v>720</v>
      </c>
      <c r="J186" s="19"/>
    </row>
    <row r="187" spans="1:10" s="16" customFormat="1" ht="50.25">
      <c r="A187" s="2">
        <v>13</v>
      </c>
      <c r="B187" s="59" t="s">
        <v>115</v>
      </c>
      <c r="C187" s="55" t="s">
        <v>18</v>
      </c>
      <c r="D187" s="2">
        <v>196</v>
      </c>
      <c r="E187" s="3">
        <v>3542.4</v>
      </c>
      <c r="F187" s="55" t="s">
        <v>3</v>
      </c>
      <c r="G187" s="57">
        <f t="shared" si="8"/>
        <v>2960</v>
      </c>
      <c r="H187" s="57">
        <v>2500</v>
      </c>
      <c r="I187" s="57">
        <v>460</v>
      </c>
      <c r="J187" s="19"/>
    </row>
    <row r="188" spans="1:13" s="16" customFormat="1" ht="51.75" customHeight="1">
      <c r="A188" s="2">
        <v>14</v>
      </c>
      <c r="B188" s="59" t="s">
        <v>96</v>
      </c>
      <c r="C188" s="55" t="s">
        <v>18</v>
      </c>
      <c r="D188" s="2">
        <v>199</v>
      </c>
      <c r="E188" s="3">
        <v>3553.3</v>
      </c>
      <c r="F188" s="55" t="s">
        <v>3</v>
      </c>
      <c r="G188" s="57">
        <f t="shared" si="8"/>
        <v>1700</v>
      </c>
      <c r="H188" s="57">
        <v>1200</v>
      </c>
      <c r="I188" s="57">
        <v>500</v>
      </c>
      <c r="J188" s="19"/>
      <c r="M188" s="71"/>
    </row>
    <row r="189" spans="1:13" s="16" customFormat="1" ht="50.25">
      <c r="A189" s="2">
        <v>15</v>
      </c>
      <c r="B189" s="59" t="s">
        <v>97</v>
      </c>
      <c r="C189" s="55" t="s">
        <v>18</v>
      </c>
      <c r="D189" s="2">
        <v>179</v>
      </c>
      <c r="E189" s="3">
        <v>3548.6</v>
      </c>
      <c r="F189" s="55" t="s">
        <v>3</v>
      </c>
      <c r="G189" s="57">
        <f t="shared" si="8"/>
        <v>3250</v>
      </c>
      <c r="H189" s="57">
        <v>2600</v>
      </c>
      <c r="I189" s="57">
        <v>650</v>
      </c>
      <c r="J189" s="19"/>
      <c r="M189" s="71"/>
    </row>
    <row r="190" spans="1:10" s="16" customFormat="1" ht="50.25">
      <c r="A190" s="2">
        <v>16</v>
      </c>
      <c r="B190" s="59" t="s">
        <v>201</v>
      </c>
      <c r="C190" s="55" t="s">
        <v>18</v>
      </c>
      <c r="D190" s="2">
        <v>120</v>
      </c>
      <c r="E190" s="57">
        <v>1946</v>
      </c>
      <c r="F190" s="55" t="s">
        <v>3</v>
      </c>
      <c r="G190" s="57">
        <f t="shared" si="8"/>
        <v>2058.8</v>
      </c>
      <c r="H190" s="57">
        <v>1962.5</v>
      </c>
      <c r="I190" s="57">
        <v>96.3</v>
      </c>
      <c r="J190" s="19"/>
    </row>
    <row r="191" spans="1:13" s="16" customFormat="1" ht="50.25">
      <c r="A191" s="2">
        <v>17</v>
      </c>
      <c r="B191" s="59" t="s">
        <v>98</v>
      </c>
      <c r="C191" s="55" t="s">
        <v>18</v>
      </c>
      <c r="D191" s="2">
        <v>88</v>
      </c>
      <c r="E191" s="57">
        <v>2567</v>
      </c>
      <c r="F191" s="55" t="s">
        <v>3</v>
      </c>
      <c r="G191" s="57">
        <f t="shared" si="8"/>
        <v>2780</v>
      </c>
      <c r="H191" s="57">
        <v>2000</v>
      </c>
      <c r="I191" s="57">
        <v>780</v>
      </c>
      <c r="J191" s="4"/>
      <c r="M191" s="71"/>
    </row>
    <row r="192" spans="1:10" s="16" customFormat="1" ht="50.25">
      <c r="A192" s="2">
        <v>18</v>
      </c>
      <c r="B192" s="59" t="s">
        <v>99</v>
      </c>
      <c r="C192" s="55" t="s">
        <v>18</v>
      </c>
      <c r="D192" s="2">
        <v>50</v>
      </c>
      <c r="E192" s="64">
        <v>1274.7</v>
      </c>
      <c r="F192" s="55" t="s">
        <v>3</v>
      </c>
      <c r="G192" s="57">
        <f t="shared" si="8"/>
        <v>3089.9</v>
      </c>
      <c r="H192" s="57">
        <v>2300</v>
      </c>
      <c r="I192" s="57">
        <v>789.9</v>
      </c>
      <c r="J192" s="19"/>
    </row>
    <row r="193" spans="1:10" s="16" customFormat="1" ht="50.25">
      <c r="A193" s="2">
        <v>19</v>
      </c>
      <c r="B193" s="59" t="s">
        <v>208</v>
      </c>
      <c r="C193" s="55" t="s">
        <v>17</v>
      </c>
      <c r="D193" s="2">
        <v>93</v>
      </c>
      <c r="E193" s="3">
        <v>1465.9</v>
      </c>
      <c r="F193" s="55" t="s">
        <v>3</v>
      </c>
      <c r="G193" s="57">
        <f t="shared" si="8"/>
        <v>1156.3</v>
      </c>
      <c r="H193" s="57">
        <v>1000</v>
      </c>
      <c r="I193" s="57">
        <v>156.3</v>
      </c>
      <c r="J193" s="19"/>
    </row>
    <row r="194" spans="1:10" s="16" customFormat="1" ht="50.25">
      <c r="A194" s="2">
        <v>20</v>
      </c>
      <c r="B194" s="59" t="s">
        <v>100</v>
      </c>
      <c r="C194" s="55" t="s">
        <v>18</v>
      </c>
      <c r="D194" s="2">
        <v>157</v>
      </c>
      <c r="E194" s="64">
        <v>3531.7</v>
      </c>
      <c r="F194" s="55" t="s">
        <v>3</v>
      </c>
      <c r="G194" s="57">
        <f t="shared" si="8"/>
        <v>3400</v>
      </c>
      <c r="H194" s="57">
        <v>2800</v>
      </c>
      <c r="I194" s="57">
        <v>600</v>
      </c>
      <c r="J194" s="19"/>
    </row>
    <row r="195" spans="1:10" s="16" customFormat="1" ht="50.25">
      <c r="A195" s="2">
        <v>21</v>
      </c>
      <c r="B195" s="59" t="s">
        <v>101</v>
      </c>
      <c r="C195" s="55" t="s">
        <v>18</v>
      </c>
      <c r="D195" s="2">
        <v>45</v>
      </c>
      <c r="E195" s="3">
        <v>1803.1</v>
      </c>
      <c r="F195" s="55" t="s">
        <v>3</v>
      </c>
      <c r="G195" s="57">
        <f t="shared" si="8"/>
        <v>2850</v>
      </c>
      <c r="H195" s="57">
        <v>2500</v>
      </c>
      <c r="I195" s="57">
        <v>350</v>
      </c>
      <c r="J195" s="19"/>
    </row>
    <row r="196" spans="1:10" s="16" customFormat="1" ht="50.25">
      <c r="A196" s="2">
        <v>22</v>
      </c>
      <c r="B196" s="59" t="s">
        <v>102</v>
      </c>
      <c r="C196" s="55" t="s">
        <v>18</v>
      </c>
      <c r="D196" s="2">
        <v>54</v>
      </c>
      <c r="E196" s="60">
        <v>911.7</v>
      </c>
      <c r="F196" s="55" t="s">
        <v>3</v>
      </c>
      <c r="G196" s="57">
        <f t="shared" si="8"/>
        <v>1400</v>
      </c>
      <c r="H196" s="57">
        <v>200</v>
      </c>
      <c r="I196" s="57">
        <v>1200</v>
      </c>
      <c r="J196" s="19"/>
    </row>
    <row r="197" spans="1:10" s="16" customFormat="1" ht="50.25">
      <c r="A197" s="2">
        <v>23</v>
      </c>
      <c r="B197" s="58" t="s">
        <v>103</v>
      </c>
      <c r="C197" s="55" t="s">
        <v>18</v>
      </c>
      <c r="D197" s="66">
        <v>115</v>
      </c>
      <c r="E197" s="57">
        <v>2533.2</v>
      </c>
      <c r="F197" s="55" t="s">
        <v>3</v>
      </c>
      <c r="G197" s="57">
        <f t="shared" si="8"/>
        <v>3420</v>
      </c>
      <c r="H197" s="57">
        <v>2600</v>
      </c>
      <c r="I197" s="57">
        <v>820</v>
      </c>
      <c r="J197" s="19"/>
    </row>
    <row r="198" spans="1:10" s="16" customFormat="1" ht="50.25">
      <c r="A198" s="2">
        <v>24</v>
      </c>
      <c r="B198" s="59" t="s">
        <v>104</v>
      </c>
      <c r="C198" s="55" t="s">
        <v>18</v>
      </c>
      <c r="D198" s="2">
        <v>195</v>
      </c>
      <c r="E198" s="3">
        <v>4492.8</v>
      </c>
      <c r="F198" s="55" t="s">
        <v>3</v>
      </c>
      <c r="G198" s="57">
        <f t="shared" si="8"/>
        <v>3152</v>
      </c>
      <c r="H198" s="57">
        <v>2300</v>
      </c>
      <c r="I198" s="57">
        <v>852</v>
      </c>
      <c r="J198" s="19"/>
    </row>
    <row r="199" spans="1:10" s="16" customFormat="1" ht="50.25">
      <c r="A199" s="2">
        <v>25</v>
      </c>
      <c r="B199" s="59" t="s">
        <v>144</v>
      </c>
      <c r="C199" s="55" t="s">
        <v>18</v>
      </c>
      <c r="D199" s="95" t="s">
        <v>170</v>
      </c>
      <c r="E199" s="96"/>
      <c r="F199" s="55" t="s">
        <v>3</v>
      </c>
      <c r="G199" s="57">
        <f t="shared" si="8"/>
        <v>3200</v>
      </c>
      <c r="H199" s="57">
        <v>2700</v>
      </c>
      <c r="I199" s="57">
        <v>500</v>
      </c>
      <c r="J199" s="19"/>
    </row>
    <row r="200" spans="1:10" s="16" customFormat="1" ht="93" customHeight="1">
      <c r="A200" s="107" t="s">
        <v>185</v>
      </c>
      <c r="B200" s="108"/>
      <c r="C200" s="108"/>
      <c r="D200" s="108"/>
      <c r="E200" s="108"/>
      <c r="F200" s="109"/>
      <c r="G200" s="60">
        <v>13760.2</v>
      </c>
      <c r="H200" s="57"/>
      <c r="I200" s="57"/>
      <c r="J200" s="19"/>
    </row>
    <row r="201" spans="1:10" s="16" customFormat="1" ht="50.25">
      <c r="A201" s="110" t="s">
        <v>8</v>
      </c>
      <c r="B201" s="110"/>
      <c r="C201" s="58"/>
      <c r="D201" s="66">
        <f>SUM(D175:D199)</f>
        <v>2766</v>
      </c>
      <c r="E201" s="57">
        <f>SUM(E175:E199)</f>
        <v>63305.5</v>
      </c>
      <c r="F201" s="55"/>
      <c r="G201" s="57">
        <f>SUM(G175:G200)</f>
        <v>121746.8</v>
      </c>
      <c r="H201" s="57">
        <f>SUM(H175:H200)</f>
        <v>96765.8</v>
      </c>
      <c r="I201" s="57">
        <f>SUM(I175:I200)</f>
        <v>11220.8</v>
      </c>
      <c r="J201" s="19"/>
    </row>
    <row r="202" spans="1:10" s="16" customFormat="1" ht="50.25">
      <c r="A202" s="101" t="s">
        <v>54</v>
      </c>
      <c r="B202" s="102"/>
      <c r="C202" s="102"/>
      <c r="D202" s="102"/>
      <c r="E202" s="102"/>
      <c r="F202" s="102"/>
      <c r="G202" s="102"/>
      <c r="H202" s="102"/>
      <c r="I202" s="102"/>
      <c r="J202" s="19"/>
    </row>
    <row r="203" spans="1:10" s="16" customFormat="1" ht="57.75" customHeight="1">
      <c r="A203" s="2">
        <v>1</v>
      </c>
      <c r="B203" s="58" t="s">
        <v>121</v>
      </c>
      <c r="C203" s="55" t="s">
        <v>16</v>
      </c>
      <c r="D203" s="66">
        <v>103</v>
      </c>
      <c r="E203" s="57">
        <v>2280.5</v>
      </c>
      <c r="F203" s="55" t="s">
        <v>3</v>
      </c>
      <c r="G203" s="57">
        <f aca="true" t="shared" si="9" ref="G203:G210">H203+I203</f>
        <v>3800</v>
      </c>
      <c r="H203" s="57">
        <v>3130</v>
      </c>
      <c r="I203" s="57">
        <v>670</v>
      </c>
      <c r="J203" s="21"/>
    </row>
    <row r="204" spans="1:10" s="16" customFormat="1" ht="60" customHeight="1">
      <c r="A204" s="2">
        <v>2</v>
      </c>
      <c r="B204" s="69" t="s">
        <v>120</v>
      </c>
      <c r="C204" s="56" t="s">
        <v>16</v>
      </c>
      <c r="D204" s="2">
        <v>110</v>
      </c>
      <c r="E204" s="2">
        <v>1849.2</v>
      </c>
      <c r="F204" s="55" t="s">
        <v>3</v>
      </c>
      <c r="G204" s="57">
        <f t="shared" si="9"/>
        <v>4330</v>
      </c>
      <c r="H204" s="60">
        <v>2800</v>
      </c>
      <c r="I204" s="60">
        <v>1530</v>
      </c>
      <c r="J204" s="21"/>
    </row>
    <row r="205" spans="1:10" s="16" customFormat="1" ht="57.75" customHeight="1">
      <c r="A205" s="2">
        <v>3</v>
      </c>
      <c r="B205" s="58" t="s">
        <v>122</v>
      </c>
      <c r="C205" s="55" t="s">
        <v>16</v>
      </c>
      <c r="D205" s="66">
        <v>55</v>
      </c>
      <c r="E205" s="57">
        <v>1384.6</v>
      </c>
      <c r="F205" s="55" t="s">
        <v>3</v>
      </c>
      <c r="G205" s="57">
        <f t="shared" si="9"/>
        <v>4050</v>
      </c>
      <c r="H205" s="57">
        <v>3400</v>
      </c>
      <c r="I205" s="57">
        <v>650</v>
      </c>
      <c r="J205" s="21"/>
    </row>
    <row r="206" spans="1:10" s="16" customFormat="1" ht="57.75" customHeight="1">
      <c r="A206" s="2">
        <v>4</v>
      </c>
      <c r="B206" s="58" t="s">
        <v>123</v>
      </c>
      <c r="C206" s="55" t="s">
        <v>16</v>
      </c>
      <c r="D206" s="66">
        <v>55</v>
      </c>
      <c r="E206" s="57">
        <v>1051.5</v>
      </c>
      <c r="F206" s="55" t="s">
        <v>3</v>
      </c>
      <c r="G206" s="57">
        <f t="shared" si="9"/>
        <v>3120</v>
      </c>
      <c r="H206" s="57">
        <v>2200</v>
      </c>
      <c r="I206" s="57">
        <v>920</v>
      </c>
      <c r="J206" s="21"/>
    </row>
    <row r="207" spans="1:10" ht="54.75" customHeight="1">
      <c r="A207" s="2">
        <v>5</v>
      </c>
      <c r="B207" s="69" t="s">
        <v>128</v>
      </c>
      <c r="C207" s="56" t="s">
        <v>18</v>
      </c>
      <c r="D207" s="2">
        <v>300</v>
      </c>
      <c r="E207" s="60">
        <v>5543</v>
      </c>
      <c r="F207" s="55" t="s">
        <v>3</v>
      </c>
      <c r="G207" s="57">
        <f t="shared" si="9"/>
        <v>6970</v>
      </c>
      <c r="H207" s="60">
        <v>5550</v>
      </c>
      <c r="I207" s="60">
        <v>1420</v>
      </c>
      <c r="J207" s="17"/>
    </row>
    <row r="208" spans="1:10" ht="53.25" customHeight="1">
      <c r="A208" s="2">
        <v>6</v>
      </c>
      <c r="B208" s="69" t="s">
        <v>126</v>
      </c>
      <c r="C208" s="56" t="s">
        <v>18</v>
      </c>
      <c r="D208" s="2">
        <v>200</v>
      </c>
      <c r="E208" s="2">
        <v>3543.2</v>
      </c>
      <c r="F208" s="55" t="s">
        <v>3</v>
      </c>
      <c r="G208" s="57">
        <f t="shared" si="9"/>
        <v>4000</v>
      </c>
      <c r="H208" s="60">
        <v>3400</v>
      </c>
      <c r="I208" s="60">
        <v>600</v>
      </c>
      <c r="J208" s="17"/>
    </row>
    <row r="209" spans="1:10" ht="54.75" customHeight="1">
      <c r="A209" s="2">
        <v>7</v>
      </c>
      <c r="B209" s="69" t="s">
        <v>129</v>
      </c>
      <c r="C209" s="56" t="s">
        <v>18</v>
      </c>
      <c r="D209" s="2">
        <v>120</v>
      </c>
      <c r="E209" s="2">
        <v>1997.7</v>
      </c>
      <c r="F209" s="55" t="s">
        <v>3</v>
      </c>
      <c r="G209" s="57">
        <f t="shared" si="9"/>
        <v>4270</v>
      </c>
      <c r="H209" s="60">
        <v>3470</v>
      </c>
      <c r="I209" s="60">
        <v>800</v>
      </c>
      <c r="J209" s="17"/>
    </row>
    <row r="210" spans="1:10" ht="54.75" customHeight="1">
      <c r="A210" s="2">
        <v>8</v>
      </c>
      <c r="B210" s="69" t="s">
        <v>127</v>
      </c>
      <c r="C210" s="56" t="s">
        <v>18</v>
      </c>
      <c r="D210" s="2">
        <v>80</v>
      </c>
      <c r="E210" s="2">
        <v>1289.7</v>
      </c>
      <c r="F210" s="55" t="s">
        <v>3</v>
      </c>
      <c r="G210" s="57">
        <f t="shared" si="9"/>
        <v>6050</v>
      </c>
      <c r="H210" s="60">
        <v>5350</v>
      </c>
      <c r="I210" s="60">
        <v>700</v>
      </c>
      <c r="J210" s="17"/>
    </row>
    <row r="211" spans="1:10" s="16" customFormat="1" ht="50.25">
      <c r="A211" s="2">
        <v>9</v>
      </c>
      <c r="B211" s="59" t="s">
        <v>200</v>
      </c>
      <c r="C211" s="55" t="s">
        <v>18</v>
      </c>
      <c r="D211" s="2">
        <v>198</v>
      </c>
      <c r="E211" s="3">
        <v>3495.3</v>
      </c>
      <c r="F211" s="55" t="s">
        <v>3</v>
      </c>
      <c r="G211" s="57">
        <f aca="true" t="shared" si="10" ref="G211:G226">H211+I211</f>
        <v>6696.5</v>
      </c>
      <c r="H211" s="57">
        <v>5903.5</v>
      </c>
      <c r="I211" s="57">
        <v>793</v>
      </c>
      <c r="J211" s="19"/>
    </row>
    <row r="212" spans="1:10" ht="50.25">
      <c r="A212" s="2">
        <v>10</v>
      </c>
      <c r="B212" s="58" t="s">
        <v>125</v>
      </c>
      <c r="C212" s="55" t="s">
        <v>18</v>
      </c>
      <c r="D212" s="66">
        <v>290</v>
      </c>
      <c r="E212" s="57">
        <v>4654.9</v>
      </c>
      <c r="F212" s="55" t="s">
        <v>3</v>
      </c>
      <c r="G212" s="57">
        <f>H212+I212</f>
        <v>6488.2</v>
      </c>
      <c r="H212" s="57">
        <v>5888.2</v>
      </c>
      <c r="I212" s="57">
        <v>600</v>
      </c>
      <c r="J212" s="17"/>
    </row>
    <row r="213" spans="1:10" ht="50.25">
      <c r="A213" s="2">
        <v>11</v>
      </c>
      <c r="B213" s="55" t="s">
        <v>31</v>
      </c>
      <c r="C213" s="55" t="s">
        <v>18</v>
      </c>
      <c r="D213" s="2">
        <v>36</v>
      </c>
      <c r="E213" s="57">
        <v>713</v>
      </c>
      <c r="F213" s="55" t="s">
        <v>3</v>
      </c>
      <c r="G213" s="57">
        <f>H213+I213</f>
        <v>3883</v>
      </c>
      <c r="H213" s="57">
        <v>3883</v>
      </c>
      <c r="I213" s="57">
        <v>0</v>
      </c>
      <c r="J213" s="17"/>
    </row>
    <row r="214" spans="1:10" ht="54.75" customHeight="1">
      <c r="A214" s="2">
        <v>12</v>
      </c>
      <c r="B214" s="69" t="s">
        <v>131</v>
      </c>
      <c r="C214" s="56" t="s">
        <v>18</v>
      </c>
      <c r="D214" s="2">
        <v>118</v>
      </c>
      <c r="E214" s="2">
        <v>2678.1</v>
      </c>
      <c r="F214" s="55" t="s">
        <v>3</v>
      </c>
      <c r="G214" s="57">
        <f>H214+I214</f>
        <v>6300</v>
      </c>
      <c r="H214" s="60">
        <v>5500</v>
      </c>
      <c r="I214" s="60">
        <v>800</v>
      </c>
      <c r="J214" s="17"/>
    </row>
    <row r="215" spans="1:10" s="16" customFormat="1" ht="50.25">
      <c r="A215" s="2">
        <v>13</v>
      </c>
      <c r="B215" s="59" t="s">
        <v>202</v>
      </c>
      <c r="C215" s="55" t="s">
        <v>18</v>
      </c>
      <c r="D215" s="2">
        <v>65</v>
      </c>
      <c r="E215" s="3">
        <v>1017.8</v>
      </c>
      <c r="F215" s="55" t="s">
        <v>3</v>
      </c>
      <c r="G215" s="57">
        <f t="shared" si="10"/>
        <v>4128</v>
      </c>
      <c r="H215" s="57">
        <v>3758.9</v>
      </c>
      <c r="I215" s="57">
        <v>369.1</v>
      </c>
      <c r="J215" s="19"/>
    </row>
    <row r="216" spans="1:10" s="16" customFormat="1" ht="50.25">
      <c r="A216" s="2">
        <v>14</v>
      </c>
      <c r="B216" s="58" t="s">
        <v>119</v>
      </c>
      <c r="C216" s="58" t="s">
        <v>18</v>
      </c>
      <c r="D216" s="66">
        <v>30</v>
      </c>
      <c r="E216" s="57">
        <v>406.2</v>
      </c>
      <c r="F216" s="55" t="s">
        <v>3</v>
      </c>
      <c r="G216" s="57">
        <f t="shared" si="10"/>
        <v>4500</v>
      </c>
      <c r="H216" s="57">
        <v>4050</v>
      </c>
      <c r="I216" s="57">
        <v>450</v>
      </c>
      <c r="J216" s="19"/>
    </row>
    <row r="217" spans="1:10" s="16" customFormat="1" ht="50.25">
      <c r="A217" s="2">
        <v>15</v>
      </c>
      <c r="B217" s="59" t="s">
        <v>112</v>
      </c>
      <c r="C217" s="55" t="s">
        <v>18</v>
      </c>
      <c r="D217" s="2">
        <v>71</v>
      </c>
      <c r="E217" s="64">
        <v>1479.9</v>
      </c>
      <c r="F217" s="55" t="s">
        <v>3</v>
      </c>
      <c r="G217" s="57">
        <f t="shared" si="10"/>
        <v>4270.2</v>
      </c>
      <c r="H217" s="60">
        <v>3670.2</v>
      </c>
      <c r="I217" s="60">
        <v>600</v>
      </c>
      <c r="J217" s="19"/>
    </row>
    <row r="218" spans="1:10" ht="50.25">
      <c r="A218" s="2">
        <v>16</v>
      </c>
      <c r="B218" s="59" t="s">
        <v>124</v>
      </c>
      <c r="C218" s="55" t="s">
        <v>18</v>
      </c>
      <c r="D218" s="2">
        <v>68</v>
      </c>
      <c r="E218" s="60">
        <v>1600</v>
      </c>
      <c r="F218" s="55" t="s">
        <v>3</v>
      </c>
      <c r="G218" s="57">
        <f>H218+I218</f>
        <v>3600</v>
      </c>
      <c r="H218" s="57">
        <v>3300</v>
      </c>
      <c r="I218" s="57">
        <v>300</v>
      </c>
      <c r="J218" s="18"/>
    </row>
    <row r="219" spans="1:10" s="16" customFormat="1" ht="50.25">
      <c r="A219" s="2">
        <v>17</v>
      </c>
      <c r="B219" s="59" t="s">
        <v>113</v>
      </c>
      <c r="C219" s="55" t="s">
        <v>18</v>
      </c>
      <c r="D219" s="2">
        <v>200</v>
      </c>
      <c r="E219" s="3">
        <v>3529.5</v>
      </c>
      <c r="F219" s="55" t="s">
        <v>3</v>
      </c>
      <c r="G219" s="57">
        <f t="shared" si="10"/>
        <v>5272.5</v>
      </c>
      <c r="H219" s="57">
        <v>4600</v>
      </c>
      <c r="I219" s="57">
        <v>672.5</v>
      </c>
      <c r="J219" s="19"/>
    </row>
    <row r="220" spans="1:10" s="16" customFormat="1" ht="50.25">
      <c r="A220" s="2">
        <v>18</v>
      </c>
      <c r="B220" s="59" t="s">
        <v>109</v>
      </c>
      <c r="C220" s="55" t="s">
        <v>17</v>
      </c>
      <c r="D220" s="2">
        <v>117</v>
      </c>
      <c r="E220" s="3">
        <v>2521.6</v>
      </c>
      <c r="F220" s="55" t="s">
        <v>3</v>
      </c>
      <c r="G220" s="57">
        <f>H220+I220</f>
        <v>5280</v>
      </c>
      <c r="H220" s="57">
        <v>4800</v>
      </c>
      <c r="I220" s="57">
        <v>480</v>
      </c>
      <c r="J220" s="19"/>
    </row>
    <row r="221" spans="1:10" s="16" customFormat="1" ht="50.25">
      <c r="A221" s="2">
        <v>19</v>
      </c>
      <c r="B221" s="59" t="s">
        <v>111</v>
      </c>
      <c r="C221" s="55" t="s">
        <v>17</v>
      </c>
      <c r="D221" s="2">
        <v>88</v>
      </c>
      <c r="E221" s="3">
        <v>2178.5</v>
      </c>
      <c r="F221" s="55" t="s">
        <v>3</v>
      </c>
      <c r="G221" s="57">
        <f t="shared" si="10"/>
        <v>4950</v>
      </c>
      <c r="H221" s="57">
        <v>4550</v>
      </c>
      <c r="I221" s="57">
        <v>400</v>
      </c>
      <c r="J221" s="19"/>
    </row>
    <row r="222" spans="1:10" ht="50.25">
      <c r="A222" s="2">
        <v>20</v>
      </c>
      <c r="B222" s="59" t="s">
        <v>106</v>
      </c>
      <c r="C222" s="55" t="s">
        <v>17</v>
      </c>
      <c r="D222" s="2">
        <v>24</v>
      </c>
      <c r="E222" s="64">
        <v>622.9</v>
      </c>
      <c r="F222" s="55" t="s">
        <v>3</v>
      </c>
      <c r="G222" s="57">
        <f t="shared" si="10"/>
        <v>4025</v>
      </c>
      <c r="H222" s="57">
        <v>3200</v>
      </c>
      <c r="I222" s="57">
        <v>825</v>
      </c>
      <c r="J222" s="19"/>
    </row>
    <row r="223" spans="1:10" ht="50.25">
      <c r="A223" s="2">
        <v>21</v>
      </c>
      <c r="B223" s="59" t="s">
        <v>107</v>
      </c>
      <c r="C223" s="55" t="s">
        <v>17</v>
      </c>
      <c r="D223" s="2">
        <v>37</v>
      </c>
      <c r="E223" s="3">
        <v>862.1</v>
      </c>
      <c r="F223" s="55" t="s">
        <v>3</v>
      </c>
      <c r="G223" s="57">
        <f t="shared" si="10"/>
        <v>2840</v>
      </c>
      <c r="H223" s="57">
        <v>2200</v>
      </c>
      <c r="I223" s="57">
        <v>640</v>
      </c>
      <c r="J223" s="19"/>
    </row>
    <row r="224" spans="1:10" ht="50.25">
      <c r="A224" s="2">
        <v>22</v>
      </c>
      <c r="B224" s="59" t="s">
        <v>108</v>
      </c>
      <c r="C224" s="55" t="s">
        <v>17</v>
      </c>
      <c r="D224" s="2">
        <v>75</v>
      </c>
      <c r="E224" s="3">
        <v>1277.3</v>
      </c>
      <c r="F224" s="55" t="s">
        <v>3</v>
      </c>
      <c r="G224" s="57">
        <f t="shared" si="10"/>
        <v>1893.2</v>
      </c>
      <c r="H224" s="57">
        <v>1721</v>
      </c>
      <c r="I224" s="57">
        <v>172.2</v>
      </c>
      <c r="J224" s="19"/>
    </row>
    <row r="225" spans="1:10" ht="50.25">
      <c r="A225" s="2">
        <v>23</v>
      </c>
      <c r="B225" s="68" t="s">
        <v>114</v>
      </c>
      <c r="C225" s="58" t="s">
        <v>17</v>
      </c>
      <c r="D225" s="57">
        <v>120</v>
      </c>
      <c r="E225" s="57">
        <v>1995.8</v>
      </c>
      <c r="F225" s="55" t="s">
        <v>3</v>
      </c>
      <c r="G225" s="57">
        <f t="shared" si="10"/>
        <v>4473</v>
      </c>
      <c r="H225" s="57">
        <v>4066.4</v>
      </c>
      <c r="I225" s="57">
        <v>406.6</v>
      </c>
      <c r="J225" s="19"/>
    </row>
    <row r="226" spans="1:10" ht="50.25">
      <c r="A226" s="2">
        <v>24</v>
      </c>
      <c r="B226" s="68" t="s">
        <v>110</v>
      </c>
      <c r="C226" s="58" t="s">
        <v>19</v>
      </c>
      <c r="D226" s="66">
        <v>66</v>
      </c>
      <c r="E226" s="57">
        <v>3933.9</v>
      </c>
      <c r="F226" s="55" t="s">
        <v>3</v>
      </c>
      <c r="G226" s="57">
        <f t="shared" si="10"/>
        <v>2797</v>
      </c>
      <c r="H226" s="57">
        <v>2690.4</v>
      </c>
      <c r="I226" s="57">
        <v>106.6</v>
      </c>
      <c r="J226" s="19"/>
    </row>
    <row r="227" spans="1:10" ht="95.25" customHeight="1">
      <c r="A227" s="107" t="s">
        <v>186</v>
      </c>
      <c r="B227" s="108"/>
      <c r="C227" s="108"/>
      <c r="D227" s="108"/>
      <c r="E227" s="108"/>
      <c r="F227" s="109"/>
      <c r="G227" s="60">
        <v>13760.2</v>
      </c>
      <c r="H227" s="57"/>
      <c r="I227" s="57"/>
      <c r="J227" s="17"/>
    </row>
    <row r="228" spans="1:10" ht="50.25">
      <c r="A228" s="110" t="s">
        <v>8</v>
      </c>
      <c r="B228" s="110"/>
      <c r="C228" s="58"/>
      <c r="D228" s="66">
        <f>SUM(D203:D226)</f>
        <v>2626</v>
      </c>
      <c r="E228" s="57">
        <f>SUM(E203:E226)</f>
        <v>51906.2</v>
      </c>
      <c r="F228" s="55"/>
      <c r="G228" s="57">
        <f>SUM(G203:G227)</f>
        <v>121746.8</v>
      </c>
      <c r="H228" s="57">
        <f>SUM(H203:H227)</f>
        <v>93081.6</v>
      </c>
      <c r="I228" s="57">
        <f>SUM(I203:I227)</f>
        <v>14905</v>
      </c>
      <c r="J228" s="22"/>
    </row>
    <row r="229" spans="1:10" ht="50.25">
      <c r="A229" s="101" t="s">
        <v>59</v>
      </c>
      <c r="B229" s="102"/>
      <c r="C229" s="102"/>
      <c r="D229" s="102"/>
      <c r="E229" s="102"/>
      <c r="F229" s="102"/>
      <c r="G229" s="102"/>
      <c r="H229" s="102"/>
      <c r="I229" s="103"/>
      <c r="J229" s="22"/>
    </row>
    <row r="230" spans="1:10" ht="50.25">
      <c r="A230" s="2">
        <v>1</v>
      </c>
      <c r="B230" s="59" t="s">
        <v>133</v>
      </c>
      <c r="C230" s="59" t="s">
        <v>16</v>
      </c>
      <c r="D230" s="2">
        <v>155</v>
      </c>
      <c r="E230" s="2">
        <v>2455.9</v>
      </c>
      <c r="F230" s="55" t="s">
        <v>3</v>
      </c>
      <c r="G230" s="60">
        <f aca="true" t="shared" si="11" ref="G230:G239">H230+I230</f>
        <v>37464.8</v>
      </c>
      <c r="H230" s="2">
        <v>32664.8</v>
      </c>
      <c r="I230" s="60">
        <v>4800</v>
      </c>
      <c r="J230" s="22"/>
    </row>
    <row r="231" spans="1:10" ht="50.25">
      <c r="A231" s="2">
        <v>2</v>
      </c>
      <c r="B231" s="59" t="s">
        <v>134</v>
      </c>
      <c r="C231" s="59" t="s">
        <v>16</v>
      </c>
      <c r="D231" s="2">
        <v>120</v>
      </c>
      <c r="E231" s="2">
        <v>2009.7</v>
      </c>
      <c r="F231" s="55" t="s">
        <v>3</v>
      </c>
      <c r="G231" s="60">
        <f t="shared" si="11"/>
        <v>15500</v>
      </c>
      <c r="H231" s="60">
        <v>10400</v>
      </c>
      <c r="I231" s="60">
        <v>5100</v>
      </c>
      <c r="J231" s="22"/>
    </row>
    <row r="232" spans="1:10" ht="50.25">
      <c r="A232" s="2">
        <v>3</v>
      </c>
      <c r="B232" s="59" t="s">
        <v>135</v>
      </c>
      <c r="C232" s="59" t="s">
        <v>16</v>
      </c>
      <c r="D232" s="2">
        <v>30</v>
      </c>
      <c r="E232" s="2">
        <v>512.1</v>
      </c>
      <c r="F232" s="55" t="s">
        <v>3</v>
      </c>
      <c r="G232" s="60">
        <f t="shared" si="11"/>
        <v>7800</v>
      </c>
      <c r="H232" s="60">
        <v>6000</v>
      </c>
      <c r="I232" s="60">
        <v>1800</v>
      </c>
      <c r="J232" s="22"/>
    </row>
    <row r="233" spans="1:10" ht="50.25">
      <c r="A233" s="2">
        <v>4</v>
      </c>
      <c r="B233" s="58" t="s">
        <v>136</v>
      </c>
      <c r="C233" s="58" t="s">
        <v>18</v>
      </c>
      <c r="D233" s="66">
        <v>303</v>
      </c>
      <c r="E233" s="57">
        <v>2833.6</v>
      </c>
      <c r="F233" s="55" t="s">
        <v>3</v>
      </c>
      <c r="G233" s="57">
        <f t="shared" si="11"/>
        <v>11200</v>
      </c>
      <c r="H233" s="57">
        <v>7800</v>
      </c>
      <c r="I233" s="57">
        <v>3400</v>
      </c>
      <c r="J233" s="22"/>
    </row>
    <row r="234" spans="1:10" ht="50.25">
      <c r="A234" s="2">
        <v>5</v>
      </c>
      <c r="B234" s="58" t="s">
        <v>137</v>
      </c>
      <c r="C234" s="58" t="s">
        <v>18</v>
      </c>
      <c r="D234" s="66">
        <v>145</v>
      </c>
      <c r="E234" s="57">
        <v>2459.6</v>
      </c>
      <c r="F234" s="55" t="s">
        <v>3</v>
      </c>
      <c r="G234" s="57">
        <f t="shared" si="11"/>
        <v>8250</v>
      </c>
      <c r="H234" s="57">
        <v>6600</v>
      </c>
      <c r="I234" s="57">
        <v>1650</v>
      </c>
      <c r="J234" s="22"/>
    </row>
    <row r="235" spans="1:10" ht="54.75" customHeight="1">
      <c r="A235" s="2">
        <v>6</v>
      </c>
      <c r="B235" s="69" t="s">
        <v>130</v>
      </c>
      <c r="C235" s="56" t="s">
        <v>18</v>
      </c>
      <c r="D235" s="2">
        <v>43</v>
      </c>
      <c r="E235" s="2">
        <v>846.2</v>
      </c>
      <c r="F235" s="55" t="s">
        <v>3</v>
      </c>
      <c r="G235" s="57">
        <f t="shared" si="11"/>
        <v>3600</v>
      </c>
      <c r="H235" s="60">
        <v>3000</v>
      </c>
      <c r="I235" s="60">
        <v>600</v>
      </c>
      <c r="J235" s="17"/>
    </row>
    <row r="236" spans="1:10" ht="50.25">
      <c r="A236" s="2">
        <v>7</v>
      </c>
      <c r="B236" s="58" t="s">
        <v>193</v>
      </c>
      <c r="C236" s="58" t="s">
        <v>17</v>
      </c>
      <c r="D236" s="66">
        <v>105</v>
      </c>
      <c r="E236" s="57">
        <v>1687.6</v>
      </c>
      <c r="F236" s="55" t="s">
        <v>3</v>
      </c>
      <c r="G236" s="57">
        <f t="shared" si="11"/>
        <v>9450</v>
      </c>
      <c r="H236" s="57">
        <v>7560</v>
      </c>
      <c r="I236" s="57">
        <v>1890</v>
      </c>
      <c r="J236" s="22"/>
    </row>
    <row r="237" spans="1:10" ht="48" customHeight="1">
      <c r="A237" s="2">
        <v>8</v>
      </c>
      <c r="B237" s="69" t="s">
        <v>222</v>
      </c>
      <c r="C237" s="56" t="s">
        <v>17</v>
      </c>
      <c r="D237" s="2">
        <v>150</v>
      </c>
      <c r="E237" s="2">
        <v>2721.8</v>
      </c>
      <c r="F237" s="55" t="s">
        <v>3</v>
      </c>
      <c r="G237" s="57">
        <f t="shared" si="11"/>
        <v>5060.5</v>
      </c>
      <c r="H237" s="60">
        <v>4500.5</v>
      </c>
      <c r="I237" s="60">
        <v>560</v>
      </c>
      <c r="J237" s="17"/>
    </row>
    <row r="238" spans="1:10" ht="50.25">
      <c r="A238" s="2">
        <v>9</v>
      </c>
      <c r="B238" s="58" t="s">
        <v>197</v>
      </c>
      <c r="C238" s="58" t="s">
        <v>19</v>
      </c>
      <c r="D238" s="66">
        <v>118</v>
      </c>
      <c r="E238" s="57">
        <v>1639.6</v>
      </c>
      <c r="F238" s="55" t="s">
        <v>3</v>
      </c>
      <c r="G238" s="57">
        <f t="shared" si="11"/>
        <v>5724</v>
      </c>
      <c r="H238" s="57">
        <v>5104</v>
      </c>
      <c r="I238" s="57">
        <v>620</v>
      </c>
      <c r="J238" s="17"/>
    </row>
    <row r="239" spans="1:10" ht="48" customHeight="1">
      <c r="A239" s="2">
        <v>10</v>
      </c>
      <c r="B239" s="59" t="s">
        <v>132</v>
      </c>
      <c r="C239" s="55" t="s">
        <v>20</v>
      </c>
      <c r="D239" s="2">
        <v>24</v>
      </c>
      <c r="E239" s="57">
        <v>413</v>
      </c>
      <c r="F239" s="55" t="s">
        <v>6</v>
      </c>
      <c r="G239" s="57">
        <f t="shared" si="11"/>
        <v>3937.3</v>
      </c>
      <c r="H239" s="57">
        <v>3687.3</v>
      </c>
      <c r="I239" s="57">
        <v>250</v>
      </c>
      <c r="J239" s="17"/>
    </row>
    <row r="240" spans="1:10" ht="93" customHeight="1">
      <c r="A240" s="107" t="s">
        <v>182</v>
      </c>
      <c r="B240" s="108"/>
      <c r="C240" s="108"/>
      <c r="D240" s="108"/>
      <c r="E240" s="108"/>
      <c r="F240" s="109"/>
      <c r="G240" s="60">
        <v>13760.2</v>
      </c>
      <c r="H240" s="57"/>
      <c r="I240" s="57"/>
      <c r="J240" s="22"/>
    </row>
    <row r="241" spans="1:10" ht="50.25">
      <c r="A241" s="105" t="s">
        <v>8</v>
      </c>
      <c r="B241" s="106"/>
      <c r="C241" s="58"/>
      <c r="D241" s="66">
        <f>SUM(D230:D239)</f>
        <v>1193</v>
      </c>
      <c r="E241" s="57">
        <f>SUM(E230:E239)</f>
        <v>17579.1</v>
      </c>
      <c r="F241" s="55"/>
      <c r="G241" s="57">
        <f>SUM(G230:G240)</f>
        <v>121746.8</v>
      </c>
      <c r="H241" s="57">
        <f>SUM(H230:H240)</f>
        <v>87316.6</v>
      </c>
      <c r="I241" s="57">
        <f>SUM(I230:I240)</f>
        <v>20670</v>
      </c>
      <c r="J241" s="22"/>
    </row>
    <row r="242" spans="1:10" ht="50.25">
      <c r="A242" s="101" t="s">
        <v>60</v>
      </c>
      <c r="B242" s="102"/>
      <c r="C242" s="102"/>
      <c r="D242" s="102"/>
      <c r="E242" s="102"/>
      <c r="F242" s="102"/>
      <c r="G242" s="102"/>
      <c r="H242" s="102"/>
      <c r="I242" s="103"/>
      <c r="J242" s="22"/>
    </row>
    <row r="243" spans="1:10" ht="50.25">
      <c r="A243" s="2">
        <v>1</v>
      </c>
      <c r="B243" s="59" t="s">
        <v>138</v>
      </c>
      <c r="C243" s="59" t="s">
        <v>16</v>
      </c>
      <c r="D243" s="2">
        <v>258</v>
      </c>
      <c r="E243" s="2">
        <v>4113.5</v>
      </c>
      <c r="F243" s="55" t="s">
        <v>3</v>
      </c>
      <c r="G243" s="60">
        <f aca="true" t="shared" si="12" ref="G243:G252">H243+I243</f>
        <v>30800</v>
      </c>
      <c r="H243" s="2">
        <v>25300</v>
      </c>
      <c r="I243" s="60">
        <v>5500</v>
      </c>
      <c r="J243" s="22"/>
    </row>
    <row r="244" spans="1:10" ht="50.25">
      <c r="A244" s="2">
        <v>2</v>
      </c>
      <c r="B244" s="59" t="s">
        <v>139</v>
      </c>
      <c r="C244" s="59" t="s">
        <v>16</v>
      </c>
      <c r="D244" s="2">
        <v>40</v>
      </c>
      <c r="E244" s="2">
        <v>692.4</v>
      </c>
      <c r="F244" s="55" t="s">
        <v>3</v>
      </c>
      <c r="G244" s="60">
        <f t="shared" si="12"/>
        <v>6700</v>
      </c>
      <c r="H244" s="60">
        <v>5500</v>
      </c>
      <c r="I244" s="60">
        <v>1200</v>
      </c>
      <c r="J244" s="22"/>
    </row>
    <row r="245" spans="1:10" ht="50.25">
      <c r="A245" s="2">
        <v>3</v>
      </c>
      <c r="B245" s="59" t="s">
        <v>140</v>
      </c>
      <c r="C245" s="59" t="s">
        <v>16</v>
      </c>
      <c r="D245" s="2">
        <v>145</v>
      </c>
      <c r="E245" s="2">
        <v>2440.5</v>
      </c>
      <c r="F245" s="55" t="s">
        <v>3</v>
      </c>
      <c r="G245" s="60">
        <f t="shared" si="12"/>
        <v>9500</v>
      </c>
      <c r="H245" s="60">
        <v>7600</v>
      </c>
      <c r="I245" s="60">
        <v>1900</v>
      </c>
      <c r="J245" s="22"/>
    </row>
    <row r="246" spans="1:10" ht="50.25">
      <c r="A246" s="2">
        <v>4</v>
      </c>
      <c r="B246" s="58" t="s">
        <v>141</v>
      </c>
      <c r="C246" s="58" t="s">
        <v>16</v>
      </c>
      <c r="D246" s="66">
        <v>40</v>
      </c>
      <c r="E246" s="57">
        <v>691.7</v>
      </c>
      <c r="F246" s="55" t="s">
        <v>3</v>
      </c>
      <c r="G246" s="57">
        <f>H246+I246</f>
        <v>7200</v>
      </c>
      <c r="H246" s="57">
        <v>6000</v>
      </c>
      <c r="I246" s="57">
        <v>1200</v>
      </c>
      <c r="J246" s="22"/>
    </row>
    <row r="247" spans="1:10" ht="50.25">
      <c r="A247" s="2">
        <v>5</v>
      </c>
      <c r="B247" s="58" t="s">
        <v>142</v>
      </c>
      <c r="C247" s="58" t="s">
        <v>18</v>
      </c>
      <c r="D247" s="66">
        <v>40</v>
      </c>
      <c r="E247" s="57">
        <v>894.5</v>
      </c>
      <c r="F247" s="55" t="s">
        <v>3</v>
      </c>
      <c r="G247" s="57">
        <f>H247+I247</f>
        <v>8250</v>
      </c>
      <c r="H247" s="57">
        <v>6800</v>
      </c>
      <c r="I247" s="57">
        <v>1450</v>
      </c>
      <c r="J247" s="22"/>
    </row>
    <row r="248" spans="1:10" ht="50.25">
      <c r="A248" s="2">
        <v>6</v>
      </c>
      <c r="B248" s="58" t="s">
        <v>143</v>
      </c>
      <c r="C248" s="58" t="s">
        <v>18</v>
      </c>
      <c r="D248" s="66">
        <v>195</v>
      </c>
      <c r="E248" s="57">
        <v>3161.8</v>
      </c>
      <c r="F248" s="55" t="s">
        <v>3</v>
      </c>
      <c r="G248" s="57">
        <f t="shared" si="12"/>
        <v>16000</v>
      </c>
      <c r="H248" s="57">
        <v>12200</v>
      </c>
      <c r="I248" s="57">
        <v>3800</v>
      </c>
      <c r="J248" s="22"/>
    </row>
    <row r="249" spans="1:10" ht="50.25">
      <c r="A249" s="2">
        <v>7</v>
      </c>
      <c r="B249" s="68" t="s">
        <v>144</v>
      </c>
      <c r="C249" s="58" t="s">
        <v>18</v>
      </c>
      <c r="D249" s="66">
        <v>200</v>
      </c>
      <c r="E249" s="57">
        <v>3532.3</v>
      </c>
      <c r="F249" s="55" t="s">
        <v>3</v>
      </c>
      <c r="G249" s="57">
        <f>H249+I249</f>
        <v>16866.6</v>
      </c>
      <c r="H249" s="57">
        <v>13326.6</v>
      </c>
      <c r="I249" s="57">
        <v>3540</v>
      </c>
      <c r="J249" s="22"/>
    </row>
    <row r="250" spans="1:10" ht="50.25">
      <c r="A250" s="2">
        <v>8</v>
      </c>
      <c r="B250" s="58" t="s">
        <v>145</v>
      </c>
      <c r="C250" s="58" t="s">
        <v>17</v>
      </c>
      <c r="D250" s="66">
        <v>115</v>
      </c>
      <c r="E250" s="57">
        <v>1943.5</v>
      </c>
      <c r="F250" s="55" t="s">
        <v>3</v>
      </c>
      <c r="G250" s="57">
        <v>3750</v>
      </c>
      <c r="H250" s="57">
        <v>3000</v>
      </c>
      <c r="I250" s="57">
        <v>750</v>
      </c>
      <c r="J250" s="22"/>
    </row>
    <row r="251" spans="1:10" ht="50.25">
      <c r="A251" s="2">
        <v>9</v>
      </c>
      <c r="B251" s="58" t="s">
        <v>146</v>
      </c>
      <c r="C251" s="58" t="s">
        <v>17</v>
      </c>
      <c r="D251" s="66">
        <v>20</v>
      </c>
      <c r="E251" s="57">
        <v>409.7</v>
      </c>
      <c r="F251" s="55" t="s">
        <v>3</v>
      </c>
      <c r="G251" s="57">
        <f t="shared" si="12"/>
        <v>4620</v>
      </c>
      <c r="H251" s="57">
        <v>3800</v>
      </c>
      <c r="I251" s="57">
        <v>820</v>
      </c>
      <c r="J251" s="22"/>
    </row>
    <row r="252" spans="1:10" ht="50.25">
      <c r="A252" s="2">
        <v>10</v>
      </c>
      <c r="B252" s="58" t="s">
        <v>147</v>
      </c>
      <c r="C252" s="58" t="s">
        <v>17</v>
      </c>
      <c r="D252" s="66">
        <v>20</v>
      </c>
      <c r="E252" s="57">
        <v>262.3</v>
      </c>
      <c r="F252" s="55" t="s">
        <v>3</v>
      </c>
      <c r="G252" s="57">
        <f t="shared" si="12"/>
        <v>4300</v>
      </c>
      <c r="H252" s="57">
        <v>3500</v>
      </c>
      <c r="I252" s="57">
        <v>800</v>
      </c>
      <c r="J252" s="22"/>
    </row>
    <row r="253" spans="1:10" ht="95.25" customHeight="1">
      <c r="A253" s="107" t="s">
        <v>187</v>
      </c>
      <c r="B253" s="108"/>
      <c r="C253" s="108"/>
      <c r="D253" s="108"/>
      <c r="E253" s="108"/>
      <c r="F253" s="109"/>
      <c r="G253" s="60">
        <v>13760.2</v>
      </c>
      <c r="H253" s="57"/>
      <c r="I253" s="57"/>
      <c r="J253" s="22"/>
    </row>
    <row r="254" spans="1:10" ht="50.25">
      <c r="A254" s="105" t="s">
        <v>8</v>
      </c>
      <c r="B254" s="106"/>
      <c r="C254" s="58"/>
      <c r="D254" s="66">
        <f>SUM(D243:D252)</f>
        <v>1073</v>
      </c>
      <c r="E254" s="57">
        <f>SUM(E243:E252)</f>
        <v>18142.2</v>
      </c>
      <c r="F254" s="55"/>
      <c r="G254" s="57">
        <f>SUM(G243:G253)</f>
        <v>121746.8</v>
      </c>
      <c r="H254" s="57">
        <f>SUM(H243:H253)</f>
        <v>87026.6</v>
      </c>
      <c r="I254" s="57">
        <f>SUM(I243:I253)</f>
        <v>20960</v>
      </c>
      <c r="J254" s="22"/>
    </row>
    <row r="255" spans="1:10" ht="50.25">
      <c r="A255" s="101" t="s">
        <v>61</v>
      </c>
      <c r="B255" s="102"/>
      <c r="C255" s="102"/>
      <c r="D255" s="102"/>
      <c r="E255" s="102"/>
      <c r="F255" s="102"/>
      <c r="G255" s="102"/>
      <c r="H255" s="102"/>
      <c r="I255" s="103"/>
      <c r="J255" s="22"/>
    </row>
    <row r="256" spans="1:10" ht="50.25">
      <c r="A256" s="2">
        <v>1</v>
      </c>
      <c r="B256" s="58" t="s">
        <v>148</v>
      </c>
      <c r="C256" s="58" t="s">
        <v>16</v>
      </c>
      <c r="D256" s="66">
        <v>30</v>
      </c>
      <c r="E256" s="57">
        <v>528</v>
      </c>
      <c r="F256" s="55" t="s">
        <v>3</v>
      </c>
      <c r="G256" s="57">
        <f aca="true" t="shared" si="13" ref="G256:G263">H256+I256</f>
        <v>5500</v>
      </c>
      <c r="H256" s="57">
        <v>4400</v>
      </c>
      <c r="I256" s="57">
        <v>1100</v>
      </c>
      <c r="J256" s="22"/>
    </row>
    <row r="257" spans="1:10" ht="50.25">
      <c r="A257" s="2">
        <v>2</v>
      </c>
      <c r="B257" s="58" t="s">
        <v>149</v>
      </c>
      <c r="C257" s="58" t="s">
        <v>18</v>
      </c>
      <c r="D257" s="66">
        <v>250</v>
      </c>
      <c r="E257" s="57">
        <v>4495.4</v>
      </c>
      <c r="F257" s="55" t="s">
        <v>3</v>
      </c>
      <c r="G257" s="57">
        <f t="shared" si="13"/>
        <v>20600</v>
      </c>
      <c r="H257" s="57">
        <v>17100</v>
      </c>
      <c r="I257" s="57">
        <v>3500</v>
      </c>
      <c r="J257" s="22"/>
    </row>
    <row r="258" spans="1:10" ht="50.25">
      <c r="A258" s="2">
        <v>3</v>
      </c>
      <c r="B258" s="58" t="s">
        <v>150</v>
      </c>
      <c r="C258" s="58" t="s">
        <v>18</v>
      </c>
      <c r="D258" s="66">
        <v>185</v>
      </c>
      <c r="E258" s="57">
        <v>2899.5</v>
      </c>
      <c r="F258" s="55" t="s">
        <v>3</v>
      </c>
      <c r="G258" s="57">
        <f t="shared" si="13"/>
        <v>28436.6</v>
      </c>
      <c r="H258" s="57">
        <v>23636.6</v>
      </c>
      <c r="I258" s="57">
        <v>4800</v>
      </c>
      <c r="J258" s="22"/>
    </row>
    <row r="259" spans="1:10" ht="50.25">
      <c r="A259" s="2">
        <v>4</v>
      </c>
      <c r="B259" s="58" t="s">
        <v>151</v>
      </c>
      <c r="C259" s="58" t="s">
        <v>18</v>
      </c>
      <c r="D259" s="66">
        <v>200</v>
      </c>
      <c r="E259" s="57">
        <v>3446.6</v>
      </c>
      <c r="F259" s="55" t="s">
        <v>3</v>
      </c>
      <c r="G259" s="57">
        <f t="shared" si="13"/>
        <v>11000</v>
      </c>
      <c r="H259" s="57">
        <v>8800</v>
      </c>
      <c r="I259" s="57">
        <v>2200</v>
      </c>
      <c r="J259" s="22"/>
    </row>
    <row r="260" spans="1:10" ht="50.25">
      <c r="A260" s="2">
        <v>5</v>
      </c>
      <c r="B260" s="58" t="s">
        <v>152</v>
      </c>
      <c r="C260" s="58" t="s">
        <v>18</v>
      </c>
      <c r="D260" s="66">
        <v>200</v>
      </c>
      <c r="E260" s="57">
        <v>3539.2</v>
      </c>
      <c r="F260" s="55" t="s">
        <v>3</v>
      </c>
      <c r="G260" s="57">
        <f t="shared" si="13"/>
        <v>6100</v>
      </c>
      <c r="H260" s="57">
        <v>5440</v>
      </c>
      <c r="I260" s="57">
        <v>660</v>
      </c>
      <c r="J260" s="22"/>
    </row>
    <row r="261" spans="1:10" ht="50.25">
      <c r="A261" s="2">
        <v>6</v>
      </c>
      <c r="B261" s="58" t="s">
        <v>153</v>
      </c>
      <c r="C261" s="58" t="s">
        <v>17</v>
      </c>
      <c r="D261" s="66">
        <v>115</v>
      </c>
      <c r="E261" s="57">
        <v>4781</v>
      </c>
      <c r="F261" s="55" t="s">
        <v>3</v>
      </c>
      <c r="G261" s="57">
        <f t="shared" si="13"/>
        <v>18000</v>
      </c>
      <c r="H261" s="57">
        <v>15600</v>
      </c>
      <c r="I261" s="57">
        <v>2400</v>
      </c>
      <c r="J261" s="22"/>
    </row>
    <row r="262" spans="1:10" ht="50.25">
      <c r="A262" s="2">
        <v>7</v>
      </c>
      <c r="B262" s="58" t="s">
        <v>154</v>
      </c>
      <c r="C262" s="58" t="s">
        <v>17</v>
      </c>
      <c r="D262" s="66">
        <v>20</v>
      </c>
      <c r="E262" s="57">
        <v>395</v>
      </c>
      <c r="F262" s="55" t="s">
        <v>3</v>
      </c>
      <c r="G262" s="57">
        <f t="shared" si="13"/>
        <v>2850</v>
      </c>
      <c r="H262" s="57">
        <v>2300</v>
      </c>
      <c r="I262" s="57">
        <v>550</v>
      </c>
      <c r="J262" s="22"/>
    </row>
    <row r="263" spans="1:10" ht="50.25">
      <c r="A263" s="2">
        <v>8</v>
      </c>
      <c r="B263" s="58" t="s">
        <v>155</v>
      </c>
      <c r="C263" s="58" t="s">
        <v>17</v>
      </c>
      <c r="D263" s="66">
        <v>120</v>
      </c>
      <c r="E263" s="57">
        <v>1987.7</v>
      </c>
      <c r="F263" s="55" t="s">
        <v>3</v>
      </c>
      <c r="G263" s="57">
        <f t="shared" si="13"/>
        <v>15500</v>
      </c>
      <c r="H263" s="57">
        <v>12400</v>
      </c>
      <c r="I263" s="57">
        <v>3100</v>
      </c>
      <c r="J263" s="22"/>
    </row>
    <row r="264" spans="1:10" ht="99.75" customHeight="1">
      <c r="A264" s="107" t="s">
        <v>188</v>
      </c>
      <c r="B264" s="108"/>
      <c r="C264" s="108"/>
      <c r="D264" s="108"/>
      <c r="E264" s="108"/>
      <c r="F264" s="109"/>
      <c r="G264" s="60">
        <v>13760.2</v>
      </c>
      <c r="H264" s="57"/>
      <c r="I264" s="57"/>
      <c r="J264" s="22"/>
    </row>
    <row r="265" spans="1:10" ht="50.25">
      <c r="A265" s="105" t="s">
        <v>8</v>
      </c>
      <c r="B265" s="106"/>
      <c r="C265" s="58"/>
      <c r="D265" s="66">
        <f>SUM(D256:D263)</f>
        <v>1120</v>
      </c>
      <c r="E265" s="57">
        <f>SUM(E256:E263)</f>
        <v>22072.4</v>
      </c>
      <c r="F265" s="55"/>
      <c r="G265" s="57">
        <f>SUM(G256:G264)</f>
        <v>121746.8</v>
      </c>
      <c r="H265" s="57">
        <f>SUM(H256:H264)</f>
        <v>89676.6</v>
      </c>
      <c r="I265" s="57">
        <f>SUM(I256:I264)</f>
        <v>18310</v>
      </c>
      <c r="J265" s="22"/>
    </row>
    <row r="266" spans="1:10" ht="50.25">
      <c r="A266" s="101" t="s">
        <v>62</v>
      </c>
      <c r="B266" s="102"/>
      <c r="C266" s="102"/>
      <c r="D266" s="102"/>
      <c r="E266" s="102"/>
      <c r="F266" s="102"/>
      <c r="G266" s="102"/>
      <c r="H266" s="102"/>
      <c r="I266" s="103"/>
      <c r="J266" s="22"/>
    </row>
    <row r="267" spans="1:10" ht="50.25">
      <c r="A267" s="2">
        <v>1</v>
      </c>
      <c r="B267" s="58" t="s">
        <v>156</v>
      </c>
      <c r="C267" s="58" t="s">
        <v>16</v>
      </c>
      <c r="D267" s="66">
        <v>88</v>
      </c>
      <c r="E267" s="57">
        <v>1255.5</v>
      </c>
      <c r="F267" s="55" t="s">
        <v>3</v>
      </c>
      <c r="G267" s="57">
        <f aca="true" t="shared" si="14" ref="G267:G272">H267+I267</f>
        <v>7650</v>
      </c>
      <c r="H267" s="57">
        <v>6000</v>
      </c>
      <c r="I267" s="57">
        <v>1650</v>
      </c>
      <c r="J267" s="22"/>
    </row>
    <row r="268" spans="1:10" ht="50.25">
      <c r="A268" s="2">
        <v>2</v>
      </c>
      <c r="B268" s="58" t="s">
        <v>157</v>
      </c>
      <c r="C268" s="58" t="s">
        <v>18</v>
      </c>
      <c r="D268" s="66">
        <v>143</v>
      </c>
      <c r="E268" s="57">
        <v>3910.9</v>
      </c>
      <c r="F268" s="55" t="s">
        <v>3</v>
      </c>
      <c r="G268" s="57">
        <f t="shared" si="14"/>
        <v>15786.6</v>
      </c>
      <c r="H268" s="57">
        <v>14686.6</v>
      </c>
      <c r="I268" s="57">
        <v>1100</v>
      </c>
      <c r="J268" s="22"/>
    </row>
    <row r="269" spans="1:10" ht="50.25">
      <c r="A269" s="2">
        <v>3</v>
      </c>
      <c r="B269" s="58" t="s">
        <v>158</v>
      </c>
      <c r="C269" s="58" t="s">
        <v>18</v>
      </c>
      <c r="D269" s="66">
        <v>63</v>
      </c>
      <c r="E269" s="57">
        <v>1618.8</v>
      </c>
      <c r="F269" s="55" t="s">
        <v>3</v>
      </c>
      <c r="G269" s="57">
        <f t="shared" si="14"/>
        <v>19100</v>
      </c>
      <c r="H269" s="57">
        <v>15500</v>
      </c>
      <c r="I269" s="57">
        <v>3600</v>
      </c>
      <c r="J269" s="22"/>
    </row>
    <row r="270" spans="1:10" ht="50.25">
      <c r="A270" s="2">
        <v>4</v>
      </c>
      <c r="B270" s="58" t="s">
        <v>159</v>
      </c>
      <c r="C270" s="58" t="s">
        <v>18</v>
      </c>
      <c r="D270" s="66">
        <v>193</v>
      </c>
      <c r="E270" s="57">
        <v>3072.5</v>
      </c>
      <c r="F270" s="55" t="s">
        <v>3</v>
      </c>
      <c r="G270" s="57">
        <f t="shared" si="14"/>
        <v>38300</v>
      </c>
      <c r="H270" s="57">
        <v>32800</v>
      </c>
      <c r="I270" s="57">
        <v>5500</v>
      </c>
      <c r="J270" s="22"/>
    </row>
    <row r="271" spans="1:10" ht="50.25">
      <c r="A271" s="2">
        <v>5</v>
      </c>
      <c r="B271" s="58" t="s">
        <v>160</v>
      </c>
      <c r="C271" s="58" t="s">
        <v>18</v>
      </c>
      <c r="D271" s="66">
        <v>160</v>
      </c>
      <c r="E271" s="57">
        <v>2813.1</v>
      </c>
      <c r="F271" s="55" t="s">
        <v>3</v>
      </c>
      <c r="G271" s="57">
        <f t="shared" si="14"/>
        <v>14200</v>
      </c>
      <c r="H271" s="57">
        <v>11800</v>
      </c>
      <c r="I271" s="57">
        <v>2400</v>
      </c>
      <c r="J271" s="22"/>
    </row>
    <row r="272" spans="1:10" ht="50.25">
      <c r="A272" s="2">
        <v>6</v>
      </c>
      <c r="B272" s="58" t="s">
        <v>191</v>
      </c>
      <c r="C272" s="58" t="s">
        <v>17</v>
      </c>
      <c r="D272" s="66">
        <v>120</v>
      </c>
      <c r="E272" s="57">
        <v>2014.9</v>
      </c>
      <c r="F272" s="55" t="s">
        <v>3</v>
      </c>
      <c r="G272" s="57">
        <f t="shared" si="14"/>
        <v>12950</v>
      </c>
      <c r="H272" s="57">
        <v>10750</v>
      </c>
      <c r="I272" s="57">
        <v>2200</v>
      </c>
      <c r="J272" s="22"/>
    </row>
    <row r="273" spans="1:10" ht="95.25" customHeight="1">
      <c r="A273" s="107" t="s">
        <v>189</v>
      </c>
      <c r="B273" s="108"/>
      <c r="C273" s="108"/>
      <c r="D273" s="108"/>
      <c r="E273" s="108"/>
      <c r="F273" s="109"/>
      <c r="G273" s="60">
        <v>13760.2</v>
      </c>
      <c r="H273" s="57"/>
      <c r="I273" s="57"/>
      <c r="J273" s="22"/>
    </row>
    <row r="274" spans="1:10" ht="50.25">
      <c r="A274" s="105" t="s">
        <v>8</v>
      </c>
      <c r="B274" s="106"/>
      <c r="C274" s="58"/>
      <c r="D274" s="66">
        <f>SUM(D267:D272)</f>
        <v>767</v>
      </c>
      <c r="E274" s="57">
        <f>SUM(E267:E272)</f>
        <v>14685.7</v>
      </c>
      <c r="F274" s="55"/>
      <c r="G274" s="57">
        <f>SUM(G267:G273)</f>
        <v>121746.8</v>
      </c>
      <c r="H274" s="57">
        <f>SUM(H267:H273)</f>
        <v>91536.6</v>
      </c>
      <c r="I274" s="57">
        <f>SUM(I267:I273)</f>
        <v>16450</v>
      </c>
      <c r="J274" s="22"/>
    </row>
    <row r="275" spans="1:10" ht="50.25">
      <c r="A275" s="101" t="s">
        <v>63</v>
      </c>
      <c r="B275" s="102"/>
      <c r="C275" s="102"/>
      <c r="D275" s="102"/>
      <c r="E275" s="102"/>
      <c r="F275" s="102"/>
      <c r="G275" s="102"/>
      <c r="H275" s="102"/>
      <c r="I275" s="103"/>
      <c r="J275" s="22"/>
    </row>
    <row r="276" spans="1:10" s="32" customFormat="1" ht="50.25">
      <c r="A276" s="2">
        <v>1</v>
      </c>
      <c r="B276" s="55" t="s">
        <v>223</v>
      </c>
      <c r="C276" s="56" t="s">
        <v>16</v>
      </c>
      <c r="D276" s="2">
        <v>20</v>
      </c>
      <c r="E276" s="2">
        <v>450.7</v>
      </c>
      <c r="F276" s="55" t="s">
        <v>3</v>
      </c>
      <c r="G276" s="57">
        <f aca="true" t="shared" si="15" ref="G276:G297">H276+I276</f>
        <v>2850</v>
      </c>
      <c r="H276" s="57">
        <v>2700</v>
      </c>
      <c r="I276" s="57">
        <v>150</v>
      </c>
      <c r="J276" s="17"/>
    </row>
    <row r="277" spans="1:10" ht="50.25">
      <c r="A277" s="2">
        <v>2</v>
      </c>
      <c r="B277" s="55" t="s">
        <v>213</v>
      </c>
      <c r="C277" s="55" t="s">
        <v>16</v>
      </c>
      <c r="D277" s="2">
        <v>60</v>
      </c>
      <c r="E277" s="3">
        <v>1067.4</v>
      </c>
      <c r="F277" s="55" t="s">
        <v>3</v>
      </c>
      <c r="G277" s="57">
        <f t="shared" si="15"/>
        <v>2500</v>
      </c>
      <c r="H277" s="57">
        <v>2300</v>
      </c>
      <c r="I277" s="57">
        <v>200</v>
      </c>
      <c r="J277" s="22"/>
    </row>
    <row r="278" spans="1:10" ht="50.25">
      <c r="A278" s="2">
        <v>3</v>
      </c>
      <c r="B278" s="55" t="s">
        <v>237</v>
      </c>
      <c r="C278" s="55" t="s">
        <v>16</v>
      </c>
      <c r="D278" s="2">
        <v>180</v>
      </c>
      <c r="E278" s="3">
        <v>3583.5</v>
      </c>
      <c r="F278" s="55" t="s">
        <v>3</v>
      </c>
      <c r="G278" s="57">
        <f t="shared" si="15"/>
        <v>4370</v>
      </c>
      <c r="H278" s="57">
        <v>3620</v>
      </c>
      <c r="I278" s="57">
        <v>750</v>
      </c>
      <c r="J278" s="22"/>
    </row>
    <row r="279" spans="1:10" s="32" customFormat="1" ht="50.25">
      <c r="A279" s="2">
        <v>4</v>
      </c>
      <c r="B279" s="55" t="s">
        <v>225</v>
      </c>
      <c r="C279" s="56" t="s">
        <v>16</v>
      </c>
      <c r="D279" s="2">
        <v>75</v>
      </c>
      <c r="E279" s="2">
        <v>1919.8</v>
      </c>
      <c r="F279" s="55" t="s">
        <v>3</v>
      </c>
      <c r="G279" s="57">
        <f t="shared" si="15"/>
        <v>3500</v>
      </c>
      <c r="H279" s="57">
        <v>3500</v>
      </c>
      <c r="I279" s="57">
        <v>0</v>
      </c>
      <c r="J279" s="17"/>
    </row>
    <row r="280" spans="1:10" ht="50.25">
      <c r="A280" s="2">
        <v>5</v>
      </c>
      <c r="B280" s="55" t="s">
        <v>214</v>
      </c>
      <c r="C280" s="55" t="s">
        <v>16</v>
      </c>
      <c r="D280" s="2">
        <v>80</v>
      </c>
      <c r="E280" s="3">
        <v>2060.3</v>
      </c>
      <c r="F280" s="55" t="s">
        <v>3</v>
      </c>
      <c r="G280" s="57">
        <f t="shared" si="15"/>
        <v>1500</v>
      </c>
      <c r="H280" s="57">
        <v>1500</v>
      </c>
      <c r="I280" s="57">
        <v>0</v>
      </c>
      <c r="J280" s="22"/>
    </row>
    <row r="281" spans="1:10" s="32" customFormat="1" ht="50.25">
      <c r="A281" s="2">
        <v>6</v>
      </c>
      <c r="B281" s="55" t="s">
        <v>80</v>
      </c>
      <c r="C281" s="56" t="s">
        <v>16</v>
      </c>
      <c r="D281" s="2">
        <v>20</v>
      </c>
      <c r="E281" s="2">
        <v>407.1</v>
      </c>
      <c r="F281" s="55" t="s">
        <v>3</v>
      </c>
      <c r="G281" s="57">
        <f t="shared" si="15"/>
        <v>3000</v>
      </c>
      <c r="H281" s="57">
        <v>3000</v>
      </c>
      <c r="I281" s="57">
        <v>0</v>
      </c>
      <c r="J281" s="4"/>
    </row>
    <row r="282" spans="1:10" ht="50.25">
      <c r="A282" s="2">
        <v>7</v>
      </c>
      <c r="B282" s="55" t="s">
        <v>161</v>
      </c>
      <c r="C282" s="55" t="s">
        <v>16</v>
      </c>
      <c r="D282" s="2">
        <v>40</v>
      </c>
      <c r="E282" s="3">
        <v>698.2</v>
      </c>
      <c r="F282" s="55" t="s">
        <v>3</v>
      </c>
      <c r="G282" s="57">
        <f t="shared" si="15"/>
        <v>3200</v>
      </c>
      <c r="H282" s="57">
        <v>2800</v>
      </c>
      <c r="I282" s="57">
        <v>400</v>
      </c>
      <c r="J282" s="22"/>
    </row>
    <row r="283" spans="1:10" s="32" customFormat="1" ht="50.25">
      <c r="A283" s="2">
        <v>8</v>
      </c>
      <c r="B283" s="58" t="s">
        <v>217</v>
      </c>
      <c r="C283" s="58" t="s">
        <v>18</v>
      </c>
      <c r="D283" s="1">
        <v>102</v>
      </c>
      <c r="E283" s="57">
        <v>3231.2</v>
      </c>
      <c r="F283" s="58" t="s">
        <v>3</v>
      </c>
      <c r="G283" s="57">
        <f t="shared" si="15"/>
        <v>4600</v>
      </c>
      <c r="H283" s="57">
        <v>3800</v>
      </c>
      <c r="I283" s="57">
        <v>800</v>
      </c>
      <c r="J283" s="17"/>
    </row>
    <row r="284" spans="1:10" ht="50.25">
      <c r="A284" s="2">
        <v>9</v>
      </c>
      <c r="B284" s="55" t="s">
        <v>215</v>
      </c>
      <c r="C284" s="55" t="s">
        <v>18</v>
      </c>
      <c r="D284" s="2">
        <v>30</v>
      </c>
      <c r="E284" s="57">
        <v>668</v>
      </c>
      <c r="F284" s="55" t="s">
        <v>3</v>
      </c>
      <c r="G284" s="57">
        <f t="shared" si="15"/>
        <v>4750</v>
      </c>
      <c r="H284" s="57">
        <v>4550</v>
      </c>
      <c r="I284" s="57">
        <v>200</v>
      </c>
      <c r="J284" s="22"/>
    </row>
    <row r="285" spans="1:10" ht="50.25">
      <c r="A285" s="2">
        <v>10</v>
      </c>
      <c r="B285" s="55" t="s">
        <v>162</v>
      </c>
      <c r="C285" s="55" t="s">
        <v>18</v>
      </c>
      <c r="D285" s="2">
        <v>43</v>
      </c>
      <c r="E285" s="3">
        <v>701.2</v>
      </c>
      <c r="F285" s="55" t="s">
        <v>3</v>
      </c>
      <c r="G285" s="57">
        <f t="shared" si="15"/>
        <v>3450</v>
      </c>
      <c r="H285" s="57">
        <v>3200</v>
      </c>
      <c r="I285" s="57">
        <v>250</v>
      </c>
      <c r="J285" s="22"/>
    </row>
    <row r="286" spans="1:10" s="32" customFormat="1" ht="50.25">
      <c r="A286" s="2">
        <v>11</v>
      </c>
      <c r="B286" s="58" t="s">
        <v>75</v>
      </c>
      <c r="C286" s="58" t="s">
        <v>18</v>
      </c>
      <c r="D286" s="1">
        <v>0</v>
      </c>
      <c r="E286" s="57">
        <v>0</v>
      </c>
      <c r="F286" s="58" t="s">
        <v>3</v>
      </c>
      <c r="G286" s="57">
        <f t="shared" si="15"/>
        <v>1200</v>
      </c>
      <c r="H286" s="57">
        <v>1200</v>
      </c>
      <c r="I286" s="57">
        <v>0</v>
      </c>
      <c r="J286" s="4"/>
    </row>
    <row r="287" spans="1:10" ht="50.25">
      <c r="A287" s="2">
        <v>12</v>
      </c>
      <c r="B287" s="55" t="s">
        <v>216</v>
      </c>
      <c r="C287" s="55" t="s">
        <v>18</v>
      </c>
      <c r="D287" s="2">
        <v>125</v>
      </c>
      <c r="E287" s="3">
        <v>2153.1</v>
      </c>
      <c r="F287" s="55" t="s">
        <v>3</v>
      </c>
      <c r="G287" s="57">
        <f t="shared" si="15"/>
        <v>3860</v>
      </c>
      <c r="H287" s="57">
        <v>3540</v>
      </c>
      <c r="I287" s="57">
        <v>320</v>
      </c>
      <c r="J287" s="22"/>
    </row>
    <row r="288" spans="1:10" ht="50.25">
      <c r="A288" s="2">
        <v>13</v>
      </c>
      <c r="B288" s="59" t="s">
        <v>163</v>
      </c>
      <c r="C288" s="58" t="s">
        <v>18</v>
      </c>
      <c r="D288" s="1">
        <v>158</v>
      </c>
      <c r="E288" s="1">
        <v>1820.6</v>
      </c>
      <c r="F288" s="55" t="s">
        <v>3</v>
      </c>
      <c r="G288" s="57">
        <f t="shared" si="15"/>
        <v>3400</v>
      </c>
      <c r="H288" s="57">
        <v>2800</v>
      </c>
      <c r="I288" s="57">
        <v>600</v>
      </c>
      <c r="J288" s="22"/>
    </row>
    <row r="289" spans="1:10" ht="50.25">
      <c r="A289" s="2">
        <v>14</v>
      </c>
      <c r="B289" s="55" t="s">
        <v>212</v>
      </c>
      <c r="C289" s="55" t="s">
        <v>18</v>
      </c>
      <c r="D289" s="2">
        <v>90</v>
      </c>
      <c r="E289" s="3">
        <v>1483.7</v>
      </c>
      <c r="F289" s="55" t="s">
        <v>3</v>
      </c>
      <c r="G289" s="57">
        <f t="shared" si="15"/>
        <v>4970</v>
      </c>
      <c r="H289" s="57">
        <v>4500</v>
      </c>
      <c r="I289" s="57">
        <v>470</v>
      </c>
      <c r="J289" s="22"/>
    </row>
    <row r="290" spans="1:10" ht="50.25">
      <c r="A290" s="2">
        <v>15</v>
      </c>
      <c r="B290" s="55" t="s">
        <v>210</v>
      </c>
      <c r="C290" s="55" t="s">
        <v>18</v>
      </c>
      <c r="D290" s="2">
        <v>90</v>
      </c>
      <c r="E290" s="3">
        <v>686.7</v>
      </c>
      <c r="F290" s="55" t="s">
        <v>3</v>
      </c>
      <c r="G290" s="57">
        <f t="shared" si="15"/>
        <v>3540</v>
      </c>
      <c r="H290" s="57">
        <v>3200</v>
      </c>
      <c r="I290" s="57">
        <v>340</v>
      </c>
      <c r="J290" s="22"/>
    </row>
    <row r="291" spans="1:12" s="16" customFormat="1" ht="50.25">
      <c r="A291" s="2">
        <v>16</v>
      </c>
      <c r="B291" s="61" t="s">
        <v>30</v>
      </c>
      <c r="C291" s="61" t="s">
        <v>18</v>
      </c>
      <c r="D291" s="2">
        <v>22</v>
      </c>
      <c r="E291" s="64">
        <v>386.6</v>
      </c>
      <c r="F291" s="61" t="s">
        <v>3</v>
      </c>
      <c r="G291" s="60">
        <f t="shared" si="15"/>
        <v>1000</v>
      </c>
      <c r="H291" s="60">
        <v>1000</v>
      </c>
      <c r="I291" s="60">
        <v>0</v>
      </c>
      <c r="J291" s="4"/>
      <c r="L291" s="71"/>
    </row>
    <row r="292" spans="1:10" ht="50.25">
      <c r="A292" s="2">
        <v>17</v>
      </c>
      <c r="B292" s="55" t="s">
        <v>209</v>
      </c>
      <c r="C292" s="55" t="s">
        <v>18</v>
      </c>
      <c r="D292" s="2">
        <v>118</v>
      </c>
      <c r="E292" s="3">
        <v>2763.5</v>
      </c>
      <c r="F292" s="55" t="s">
        <v>3</v>
      </c>
      <c r="G292" s="57">
        <f t="shared" si="15"/>
        <v>3902</v>
      </c>
      <c r="H292" s="57">
        <v>3652</v>
      </c>
      <c r="I292" s="57">
        <v>250</v>
      </c>
      <c r="J292" s="22"/>
    </row>
    <row r="293" spans="1:10" ht="50.25">
      <c r="A293" s="2">
        <v>18</v>
      </c>
      <c r="B293" s="55" t="s">
        <v>211</v>
      </c>
      <c r="C293" s="55" t="s">
        <v>18</v>
      </c>
      <c r="D293" s="2">
        <v>25</v>
      </c>
      <c r="E293" s="3">
        <v>436.7</v>
      </c>
      <c r="F293" s="55" t="s">
        <v>3</v>
      </c>
      <c r="G293" s="57">
        <f t="shared" si="15"/>
        <v>7300</v>
      </c>
      <c r="H293" s="57">
        <v>6800</v>
      </c>
      <c r="I293" s="57">
        <v>500</v>
      </c>
      <c r="J293" s="22"/>
    </row>
    <row r="294" spans="1:10" s="32" customFormat="1" ht="50.25">
      <c r="A294" s="2">
        <v>19</v>
      </c>
      <c r="B294" s="55" t="s">
        <v>169</v>
      </c>
      <c r="C294" s="55" t="s">
        <v>18</v>
      </c>
      <c r="D294" s="2">
        <v>80</v>
      </c>
      <c r="E294" s="3">
        <v>1267.8</v>
      </c>
      <c r="F294" s="55" t="s">
        <v>3</v>
      </c>
      <c r="G294" s="57">
        <f t="shared" si="15"/>
        <v>5850</v>
      </c>
      <c r="H294" s="57">
        <v>5400</v>
      </c>
      <c r="I294" s="57">
        <v>450</v>
      </c>
      <c r="J294" s="22"/>
    </row>
    <row r="295" spans="1:12" s="43" customFormat="1" ht="50.25">
      <c r="A295" s="2">
        <v>20</v>
      </c>
      <c r="B295" s="59" t="s">
        <v>220</v>
      </c>
      <c r="C295" s="55" t="s">
        <v>18</v>
      </c>
      <c r="D295" s="2">
        <v>50</v>
      </c>
      <c r="E295" s="60">
        <v>1022.6</v>
      </c>
      <c r="F295" s="55" t="s">
        <v>3</v>
      </c>
      <c r="G295" s="57">
        <f t="shared" si="15"/>
        <v>3110.1</v>
      </c>
      <c r="H295" s="57">
        <v>2610.1</v>
      </c>
      <c r="I295" s="57">
        <v>500</v>
      </c>
      <c r="J295" s="78"/>
      <c r="L295" s="72"/>
    </row>
    <row r="296" spans="1:10" ht="50.25">
      <c r="A296" s="2">
        <v>21</v>
      </c>
      <c r="B296" s="55" t="s">
        <v>192</v>
      </c>
      <c r="C296" s="55" t="s">
        <v>17</v>
      </c>
      <c r="D296" s="2">
        <v>120</v>
      </c>
      <c r="E296" s="3">
        <v>2016.4</v>
      </c>
      <c r="F296" s="55" t="s">
        <v>3</v>
      </c>
      <c r="G296" s="57">
        <f t="shared" si="15"/>
        <v>2700</v>
      </c>
      <c r="H296" s="57">
        <v>2400</v>
      </c>
      <c r="I296" s="57">
        <v>300</v>
      </c>
      <c r="J296" s="22"/>
    </row>
    <row r="297" spans="1:10" s="32" customFormat="1" ht="50.25">
      <c r="A297" s="2">
        <v>22</v>
      </c>
      <c r="B297" s="55" t="s">
        <v>198</v>
      </c>
      <c r="C297" s="55" t="s">
        <v>17</v>
      </c>
      <c r="D297" s="2">
        <v>18</v>
      </c>
      <c r="E297" s="3">
        <v>198.1</v>
      </c>
      <c r="F297" s="55" t="s">
        <v>3</v>
      </c>
      <c r="G297" s="57">
        <f t="shared" si="15"/>
        <v>4120</v>
      </c>
      <c r="H297" s="57">
        <v>3450</v>
      </c>
      <c r="I297" s="57">
        <v>670</v>
      </c>
      <c r="J297" s="22"/>
    </row>
    <row r="298" spans="1:10" ht="50.25">
      <c r="A298" s="2">
        <v>23</v>
      </c>
      <c r="B298" s="55" t="s">
        <v>164</v>
      </c>
      <c r="C298" s="55" t="s">
        <v>17</v>
      </c>
      <c r="D298" s="2">
        <v>40</v>
      </c>
      <c r="E298" s="3">
        <v>910.2</v>
      </c>
      <c r="F298" s="55" t="s">
        <v>3</v>
      </c>
      <c r="G298" s="57">
        <f aca="true" t="shared" si="16" ref="G298:G303">H298+I298</f>
        <v>2550</v>
      </c>
      <c r="H298" s="57">
        <v>2300</v>
      </c>
      <c r="I298" s="57">
        <v>250</v>
      </c>
      <c r="J298" s="22"/>
    </row>
    <row r="299" spans="1:10" s="32" customFormat="1" ht="50.25">
      <c r="A299" s="2">
        <v>24</v>
      </c>
      <c r="B299" s="55" t="s">
        <v>171</v>
      </c>
      <c r="C299" s="55" t="s">
        <v>17</v>
      </c>
      <c r="D299" s="2">
        <v>43</v>
      </c>
      <c r="E299" s="3">
        <v>1711.9</v>
      </c>
      <c r="F299" s="55" t="s">
        <v>3</v>
      </c>
      <c r="G299" s="57">
        <f t="shared" si="16"/>
        <v>4800</v>
      </c>
      <c r="H299" s="57">
        <v>4200</v>
      </c>
      <c r="I299" s="57">
        <v>600</v>
      </c>
      <c r="J299" s="22"/>
    </row>
    <row r="300" spans="1:10" ht="50.25">
      <c r="A300" s="2">
        <v>25</v>
      </c>
      <c r="B300" s="55" t="s">
        <v>165</v>
      </c>
      <c r="C300" s="55" t="s">
        <v>17</v>
      </c>
      <c r="D300" s="2">
        <v>98</v>
      </c>
      <c r="E300" s="3">
        <v>2540.3</v>
      </c>
      <c r="F300" s="55" t="s">
        <v>3</v>
      </c>
      <c r="G300" s="57">
        <f t="shared" si="16"/>
        <v>3400</v>
      </c>
      <c r="H300" s="57">
        <v>3100</v>
      </c>
      <c r="I300" s="57">
        <v>300</v>
      </c>
      <c r="J300" s="22"/>
    </row>
    <row r="301" spans="1:10" s="32" customFormat="1" ht="50.25">
      <c r="A301" s="2">
        <v>26</v>
      </c>
      <c r="B301" s="55" t="s">
        <v>172</v>
      </c>
      <c r="C301" s="55" t="s">
        <v>17</v>
      </c>
      <c r="D301" s="2">
        <v>20</v>
      </c>
      <c r="E301" s="3">
        <v>502.2</v>
      </c>
      <c r="F301" s="55" t="s">
        <v>3</v>
      </c>
      <c r="G301" s="57">
        <f>H301+I301</f>
        <v>4770</v>
      </c>
      <c r="H301" s="57">
        <v>4200</v>
      </c>
      <c r="I301" s="57">
        <v>570</v>
      </c>
      <c r="J301" s="22"/>
    </row>
    <row r="302" spans="1:10" s="32" customFormat="1" ht="50.25">
      <c r="A302" s="2">
        <v>27</v>
      </c>
      <c r="B302" s="55" t="s">
        <v>224</v>
      </c>
      <c r="C302" s="56" t="s">
        <v>17</v>
      </c>
      <c r="D302" s="2">
        <v>33</v>
      </c>
      <c r="E302" s="2">
        <v>859.2</v>
      </c>
      <c r="F302" s="55" t="s">
        <v>3</v>
      </c>
      <c r="G302" s="57">
        <f>H302+I302</f>
        <v>800</v>
      </c>
      <c r="H302" s="57">
        <v>700</v>
      </c>
      <c r="I302" s="57">
        <v>100</v>
      </c>
      <c r="J302" s="17"/>
    </row>
    <row r="303" spans="1:10" ht="50.25">
      <c r="A303" s="2">
        <v>28</v>
      </c>
      <c r="B303" s="55" t="s">
        <v>204</v>
      </c>
      <c r="C303" s="55" t="s">
        <v>20</v>
      </c>
      <c r="D303" s="2">
        <v>540</v>
      </c>
      <c r="E303" s="3">
        <v>12003.4</v>
      </c>
      <c r="F303" s="55" t="s">
        <v>3</v>
      </c>
      <c r="G303" s="57">
        <f t="shared" si="16"/>
        <v>12994.5</v>
      </c>
      <c r="H303" s="57">
        <v>11894.5</v>
      </c>
      <c r="I303" s="57">
        <v>1100</v>
      </c>
      <c r="J303" s="22"/>
    </row>
    <row r="304" spans="1:10" ht="93" customHeight="1">
      <c r="A304" s="107" t="s">
        <v>190</v>
      </c>
      <c r="B304" s="108"/>
      <c r="C304" s="108"/>
      <c r="D304" s="108"/>
      <c r="E304" s="108"/>
      <c r="F304" s="109"/>
      <c r="G304" s="60">
        <v>13760.2</v>
      </c>
      <c r="H304" s="57"/>
      <c r="I304" s="57"/>
      <c r="J304" s="22"/>
    </row>
    <row r="305" spans="1:10" ht="50.25">
      <c r="A305" s="105" t="s">
        <v>8</v>
      </c>
      <c r="B305" s="106"/>
      <c r="C305" s="58"/>
      <c r="D305" s="66">
        <f>SUM(D276:D303)</f>
        <v>2320</v>
      </c>
      <c r="E305" s="57">
        <f>SUM(E276:E303)</f>
        <v>47550.4</v>
      </c>
      <c r="F305" s="55"/>
      <c r="G305" s="57">
        <f>SUM(G276:G304)</f>
        <v>121746.8</v>
      </c>
      <c r="H305" s="57">
        <f>SUM(H276:H304)</f>
        <v>97916.6</v>
      </c>
      <c r="I305" s="57">
        <f>SUM(I276:I304)</f>
        <v>10070</v>
      </c>
      <c r="J305" s="22"/>
    </row>
    <row r="306" spans="1:10" ht="60" customHeight="1">
      <c r="A306" s="110" t="s">
        <v>7</v>
      </c>
      <c r="B306" s="110"/>
      <c r="C306" s="58"/>
      <c r="D306" s="60">
        <f>D112+D152+D173+D201+D228+D241+D254+D265+D274+D305+D70</f>
        <v>18962</v>
      </c>
      <c r="E306" s="60">
        <f>E112+E152+E173+E201+E228+E241+E254+E265+E274+E305+E70</f>
        <v>417636.1</v>
      </c>
      <c r="F306" s="60"/>
      <c r="G306" s="60">
        <f>G70+G112+G152+G173+G201+G228+G241+G254+G265+G274+G305</f>
        <v>1300452.6</v>
      </c>
      <c r="H306" s="60">
        <f>H70+H112+H152+H173+H201+H228+H241+H254+H265+H274+H305</f>
        <v>1052505.1</v>
      </c>
      <c r="I306" s="60">
        <f>I70+I112+I152+I173+I201+I228+I241+I254+I265+I274+I305</f>
        <v>124105.7</v>
      </c>
      <c r="J306" s="23"/>
    </row>
    <row r="307" spans="1:10" ht="60" customHeight="1">
      <c r="A307" s="82"/>
      <c r="B307" s="35"/>
      <c r="C307" s="35"/>
      <c r="D307" s="36"/>
      <c r="E307" s="37"/>
      <c r="F307" s="38"/>
      <c r="G307" s="39"/>
      <c r="H307" s="39"/>
      <c r="I307" s="39"/>
      <c r="J307" s="23"/>
    </row>
    <row r="308" spans="1:10" ht="54.75" customHeight="1">
      <c r="A308" s="24"/>
      <c r="B308" s="23"/>
      <c r="C308" s="23"/>
      <c r="D308" s="24"/>
      <c r="E308" s="20"/>
      <c r="F308" s="23"/>
      <c r="G308" s="9"/>
      <c r="H308" s="9"/>
      <c r="I308" s="9"/>
      <c r="J308" s="25" t="s">
        <v>14</v>
      </c>
    </row>
    <row r="309" spans="1:9" s="29" customFormat="1" ht="61.5">
      <c r="A309" s="121" t="s">
        <v>12</v>
      </c>
      <c r="B309" s="121"/>
      <c r="C309" s="121"/>
      <c r="D309" s="121"/>
      <c r="E309" s="121"/>
      <c r="F309" s="52"/>
      <c r="G309" s="53"/>
      <c r="H309" s="53"/>
      <c r="I309" s="53"/>
    </row>
    <row r="310" spans="1:9" s="29" customFormat="1" ht="61.5">
      <c r="A310" s="121" t="s">
        <v>13</v>
      </c>
      <c r="B310" s="121"/>
      <c r="C310" s="121"/>
      <c r="D310" s="121"/>
      <c r="E310" s="121"/>
      <c r="F310" s="54"/>
      <c r="G310" s="53"/>
      <c r="H310" s="122" t="s">
        <v>236</v>
      </c>
      <c r="I310" s="122"/>
    </row>
  </sheetData>
  <sheetProtection/>
  <mergeCells count="139">
    <mergeCell ref="D135:E135"/>
    <mergeCell ref="D138:E138"/>
    <mergeCell ref="D131:E131"/>
    <mergeCell ref="D122:E122"/>
    <mergeCell ref="D143:E143"/>
    <mergeCell ref="D150:E150"/>
    <mergeCell ref="D125:E125"/>
    <mergeCell ref="D119:E119"/>
    <mergeCell ref="N80:U80"/>
    <mergeCell ref="Q83:U83"/>
    <mergeCell ref="D115:E115"/>
    <mergeCell ref="D120:E120"/>
    <mergeCell ref="D128:E128"/>
    <mergeCell ref="D116:E116"/>
    <mergeCell ref="D75:E75"/>
    <mergeCell ref="D129:E129"/>
    <mergeCell ref="D126:E126"/>
    <mergeCell ref="D96:E96"/>
    <mergeCell ref="D100:E100"/>
    <mergeCell ref="D104:E104"/>
    <mergeCell ref="D79:E79"/>
    <mergeCell ref="D87:E87"/>
    <mergeCell ref="G2:I2"/>
    <mergeCell ref="G6:I6"/>
    <mergeCell ref="G8:I8"/>
    <mergeCell ref="G9:I9"/>
    <mergeCell ref="G11:I11"/>
    <mergeCell ref="D72:E72"/>
    <mergeCell ref="I18:J18"/>
    <mergeCell ref="G19:G20"/>
    <mergeCell ref="D38:E38"/>
    <mergeCell ref="D43:E43"/>
    <mergeCell ref="A201:B201"/>
    <mergeCell ref="D80:E80"/>
    <mergeCell ref="D81:E81"/>
    <mergeCell ref="D102:E102"/>
    <mergeCell ref="D161:E161"/>
    <mergeCell ref="D137:E137"/>
    <mergeCell ref="D199:E199"/>
    <mergeCell ref="D164:E164"/>
    <mergeCell ref="D159:E159"/>
    <mergeCell ref="D123:E123"/>
    <mergeCell ref="A200:F200"/>
    <mergeCell ref="G12:I12"/>
    <mergeCell ref="A310:E310"/>
    <mergeCell ref="H310:I310"/>
    <mergeCell ref="A152:B152"/>
    <mergeCell ref="A306:B306"/>
    <mergeCell ref="A227:F227"/>
    <mergeCell ref="A228:B228"/>
    <mergeCell ref="A202:I202"/>
    <mergeCell ref="D85:E85"/>
    <mergeCell ref="A309:E309"/>
    <mergeCell ref="A264:F264"/>
    <mergeCell ref="A229:I229"/>
    <mergeCell ref="A240:F240"/>
    <mergeCell ref="A253:F253"/>
    <mergeCell ref="A254:B254"/>
    <mergeCell ref="A305:B305"/>
    <mergeCell ref="A266:I266"/>
    <mergeCell ref="A273:F273"/>
    <mergeCell ref="A274:B274"/>
    <mergeCell ref="A19:A20"/>
    <mergeCell ref="A22:J22"/>
    <mergeCell ref="A153:I153"/>
    <mergeCell ref="D118:E118"/>
    <mergeCell ref="D36:E36"/>
    <mergeCell ref="D42:E42"/>
    <mergeCell ref="D45:E45"/>
    <mergeCell ref="D101:E101"/>
    <mergeCell ref="D74:E74"/>
    <mergeCell ref="H19:I19"/>
    <mergeCell ref="C19:C20"/>
    <mergeCell ref="B19:B20"/>
    <mergeCell ref="F19:F20"/>
    <mergeCell ref="D19:D20"/>
    <mergeCell ref="J19:J20"/>
    <mergeCell ref="D37:E37"/>
    <mergeCell ref="D35:E35"/>
    <mergeCell ref="A172:F172"/>
    <mergeCell ref="D56:E56"/>
    <mergeCell ref="D60:E60"/>
    <mergeCell ref="A174:I174"/>
    <mergeCell ref="D44:E44"/>
    <mergeCell ref="D46:E46"/>
    <mergeCell ref="D51:E51"/>
    <mergeCell ref="D58:E58"/>
    <mergeCell ref="D61:E61"/>
    <mergeCell ref="A173:B173"/>
    <mergeCell ref="G1:I1"/>
    <mergeCell ref="G3:I3"/>
    <mergeCell ref="G4:I4"/>
    <mergeCell ref="E19:E20"/>
    <mergeCell ref="D25:E25"/>
    <mergeCell ref="A15:I15"/>
    <mergeCell ref="D24:E24"/>
    <mergeCell ref="G10:I10"/>
    <mergeCell ref="G7:I7"/>
    <mergeCell ref="A16:I16"/>
    <mergeCell ref="A304:F304"/>
    <mergeCell ref="A151:F151"/>
    <mergeCell ref="A71:I71"/>
    <mergeCell ref="A112:B112"/>
    <mergeCell ref="A113:I113"/>
    <mergeCell ref="D52:E52"/>
    <mergeCell ref="A242:I242"/>
    <mergeCell ref="A265:B265"/>
    <mergeCell ref="A255:I255"/>
    <mergeCell ref="D108:E108"/>
    <mergeCell ref="A275:I275"/>
    <mergeCell ref="D97:E97"/>
    <mergeCell ref="D84:E84"/>
    <mergeCell ref="D98:E98"/>
    <mergeCell ref="A70:B70"/>
    <mergeCell ref="D48:E48"/>
    <mergeCell ref="D49:E49"/>
    <mergeCell ref="D154:E154"/>
    <mergeCell ref="D157:E157"/>
    <mergeCell ref="A241:B241"/>
    <mergeCell ref="D40:E40"/>
    <mergeCell ref="D68:E68"/>
    <mergeCell ref="D103:E103"/>
    <mergeCell ref="D27:E27"/>
    <mergeCell ref="D30:E30"/>
    <mergeCell ref="D33:E33"/>
    <mergeCell ref="D34:E34"/>
    <mergeCell ref="D32:E32"/>
    <mergeCell ref="D47:E47"/>
    <mergeCell ref="D76:E76"/>
    <mergeCell ref="D155:E155"/>
    <mergeCell ref="D170:E170"/>
    <mergeCell ref="D67:E67"/>
    <mergeCell ref="D41:E41"/>
    <mergeCell ref="D50:E50"/>
    <mergeCell ref="D59:E59"/>
    <mergeCell ref="D54:E54"/>
    <mergeCell ref="D55:E55"/>
    <mergeCell ref="D130:E130"/>
    <mergeCell ref="D141:E141"/>
  </mergeCells>
  <printOptions horizontalCentered="1"/>
  <pageMargins left="0.3937007874015748" right="0.3937007874015748" top="1.26" bottom="0.74" header="0" footer="0"/>
  <pageSetup fitToHeight="0" fitToWidth="1" horizontalDpi="600" verticalDpi="600" orientation="landscape" paperSize="9" scale="28" r:id="rId1"/>
  <headerFooter differentFirst="1">
    <oddHeader>&amp;R&amp;"Times New Roman,обычный"&amp;40&amp;P</oddHeader>
  </headerFooter>
  <rowBreaks count="11" manualBreakCount="11">
    <brk id="25" max="8" man="1"/>
    <brk id="49" max="8" man="1"/>
    <brk id="74" max="8" man="1"/>
    <brk id="99" max="8" man="1"/>
    <brk id="124" max="8" man="1"/>
    <brk id="149" max="8" man="1"/>
    <brk id="177" max="8" man="1"/>
    <brk id="205" max="8" man="1"/>
    <brk id="235" max="8" man="1"/>
    <brk id="264" max="8" man="1"/>
    <brk id="2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G33" sqref="G33"/>
    </sheetView>
  </sheetViews>
  <sheetFormatPr defaultColWidth="9.00390625" defaultRowHeight="12.75"/>
  <cols>
    <col min="3" max="3" width="9.625" style="0" bestFit="1" customWidth="1"/>
  </cols>
  <sheetData>
    <row r="2" spans="1:3" ht="12.75">
      <c r="A2" s="49" t="s">
        <v>9</v>
      </c>
      <c r="B2" s="49">
        <f>программа!E70</f>
        <v>37404.7</v>
      </c>
      <c r="C2" s="49"/>
    </row>
    <row r="3" spans="1:3" ht="12.75">
      <c r="A3" s="49" t="s">
        <v>10</v>
      </c>
      <c r="B3" s="49">
        <f>программа!E112</f>
        <v>34963.5</v>
      </c>
      <c r="C3" s="49">
        <f>B3+B2</f>
        <v>72368.2</v>
      </c>
    </row>
    <row r="4" spans="1:3" ht="12.75">
      <c r="A4" s="49" t="s">
        <v>11</v>
      </c>
      <c r="B4" s="49">
        <f>программа!E152</f>
        <v>68934.9</v>
      </c>
      <c r="C4" s="49">
        <f>C3+B4</f>
        <v>141303.1</v>
      </c>
    </row>
    <row r="5" spans="1:3" ht="12.75">
      <c r="A5" s="49" t="s">
        <v>52</v>
      </c>
      <c r="B5" s="49">
        <f>программа!E173</f>
        <v>41091.5</v>
      </c>
      <c r="C5" s="49">
        <f>C4+B5</f>
        <v>182394.6</v>
      </c>
    </row>
    <row r="6" spans="1:3" ht="12.75">
      <c r="A6" s="49" t="s">
        <v>53</v>
      </c>
      <c r="B6" s="49">
        <f>программа!E201</f>
        <v>63305.5</v>
      </c>
      <c r="C6" s="49">
        <f aca="true" t="shared" si="0" ref="C6:C12">C5+B6</f>
        <v>245700.1</v>
      </c>
    </row>
    <row r="7" spans="1:3" ht="12.75">
      <c r="A7" s="49" t="s">
        <v>54</v>
      </c>
      <c r="B7" s="49">
        <f>программа!E228</f>
        <v>51906.2</v>
      </c>
      <c r="C7" s="49">
        <f t="shared" si="0"/>
        <v>297606.3</v>
      </c>
    </row>
    <row r="8" spans="1:3" ht="12.75">
      <c r="A8" s="49" t="s">
        <v>59</v>
      </c>
      <c r="B8" s="49">
        <f>программа!E241</f>
        <v>17579.1</v>
      </c>
      <c r="C8" s="49">
        <f t="shared" si="0"/>
        <v>315185.4</v>
      </c>
    </row>
    <row r="9" spans="1:3" ht="12.75">
      <c r="A9" s="49" t="s">
        <v>60</v>
      </c>
      <c r="B9" s="49">
        <f>программа!E254</f>
        <v>18142.2</v>
      </c>
      <c r="C9" s="50">
        <f t="shared" si="0"/>
        <v>333327.6</v>
      </c>
    </row>
    <row r="10" spans="1:3" ht="12.75">
      <c r="A10" s="49" t="s">
        <v>61</v>
      </c>
      <c r="B10" s="49">
        <f>программа!E265</f>
        <v>22072.4</v>
      </c>
      <c r="C10" s="49">
        <f t="shared" si="0"/>
        <v>355400</v>
      </c>
    </row>
    <row r="11" spans="1:3" ht="12.75">
      <c r="A11" s="49" t="s">
        <v>62</v>
      </c>
      <c r="B11" s="49">
        <f>программа!E274</f>
        <v>14685.7</v>
      </c>
      <c r="C11" s="49">
        <f t="shared" si="0"/>
        <v>370085.7</v>
      </c>
    </row>
    <row r="12" spans="1:3" ht="12.75">
      <c r="A12" s="49" t="s">
        <v>63</v>
      </c>
      <c r="B12" s="49">
        <f>программа!E305</f>
        <v>47550.4</v>
      </c>
      <c r="C12" s="49">
        <f t="shared" si="0"/>
        <v>417636.1</v>
      </c>
    </row>
    <row r="13" spans="1:3" ht="12.75">
      <c r="A13" s="49"/>
      <c r="B13" s="49"/>
      <c r="C13" s="49"/>
    </row>
    <row r="15" ht="12.75">
      <c r="C15">
        <v>104858.5</v>
      </c>
    </row>
    <row r="16" ht="12.75">
      <c r="C16">
        <f>C12+C15</f>
        <v>522494.6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Евгения Константиновна  Борисова</cp:lastModifiedBy>
  <cp:lastPrinted>2017-02-20T06:59:12Z</cp:lastPrinted>
  <dcterms:created xsi:type="dcterms:W3CDTF">2003-12-31T21:44:25Z</dcterms:created>
  <dcterms:modified xsi:type="dcterms:W3CDTF">2017-04-06T06:15:23Z</dcterms:modified>
  <cp:category/>
  <cp:version/>
  <cp:contentType/>
  <cp:contentStatus/>
</cp:coreProperties>
</file>